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fepsl/Desktop/"/>
    </mc:Choice>
  </mc:AlternateContent>
  <xr:revisionPtr revIDLastSave="0" documentId="8_{449A6147-57C4-9C4F-B889-939B602A8EC8}" xr6:coauthVersionLast="36" xr6:coauthVersionMax="36" xr10:uidLastSave="{00000000-0000-0000-0000-000000000000}"/>
  <workbookProtection workbookPassword="BD1A" lockStructure="1"/>
  <bookViews>
    <workbookView xWindow="320" yWindow="460" windowWidth="25060" windowHeight="12420" xr2:uid="{00000000-000D-0000-FFFF-FFFF00000000}"/>
  </bookViews>
  <sheets>
    <sheet name="Klausurplan" sheetId="1" r:id="rId1"/>
    <sheet name="Einstellungen" sheetId="4" r:id="rId2"/>
  </sheets>
  <calcPr calcId="191029"/>
</workbook>
</file>

<file path=xl/calcChain.xml><?xml version="1.0" encoding="utf-8"?>
<calcChain xmlns="http://schemas.openxmlformats.org/spreadsheetml/2006/main">
  <c r="AF2" i="1" l="1"/>
  <c r="F11" i="4"/>
  <c r="O1" i="1"/>
  <c r="C14" i="1"/>
  <c r="C12" i="1"/>
  <c r="C10" i="1"/>
  <c r="C8" i="1"/>
  <c r="C6" i="1"/>
  <c r="C4" i="1"/>
  <c r="B15" i="1"/>
  <c r="B13" i="1"/>
  <c r="B11" i="1"/>
  <c r="B9" i="1"/>
  <c r="B7" i="1"/>
  <c r="B5" i="1"/>
  <c r="F12" i="4" l="1"/>
  <c r="P2" i="1" s="1"/>
  <c r="D3" i="1"/>
  <c r="E3" i="1" l="1"/>
  <c r="D14" i="1"/>
  <c r="D12" i="1"/>
  <c r="D10" i="1"/>
  <c r="D8" i="1"/>
  <c r="D6" i="1"/>
  <c r="D4" i="1"/>
  <c r="F3" i="1" l="1"/>
  <c r="E14" i="1"/>
  <c r="E12" i="1"/>
  <c r="E10" i="1"/>
  <c r="E8" i="1"/>
  <c r="E6" i="1"/>
  <c r="E4" i="1"/>
  <c r="G3" i="1" l="1"/>
  <c r="F14" i="1"/>
  <c r="F12" i="1"/>
  <c r="F10" i="1"/>
  <c r="F8" i="1"/>
  <c r="F6" i="1"/>
  <c r="F4" i="1"/>
  <c r="H3" i="1" l="1"/>
  <c r="G14" i="1"/>
  <c r="G12" i="1"/>
  <c r="G10" i="1"/>
  <c r="G8" i="1"/>
  <c r="G6" i="1"/>
  <c r="G4" i="1"/>
  <c r="I3" i="1" l="1"/>
  <c r="H14" i="1"/>
  <c r="H12" i="1"/>
  <c r="H10" i="1"/>
  <c r="H8" i="1"/>
  <c r="H6" i="1"/>
  <c r="H4" i="1"/>
  <c r="J3" i="1" l="1"/>
  <c r="I14" i="1"/>
  <c r="I12" i="1"/>
  <c r="I10" i="1"/>
  <c r="I8" i="1"/>
  <c r="I6" i="1"/>
  <c r="I4" i="1"/>
  <c r="K3" i="1" l="1"/>
  <c r="J14" i="1"/>
  <c r="J12" i="1"/>
  <c r="J10" i="1"/>
  <c r="J8" i="1"/>
  <c r="J6" i="1"/>
  <c r="J4" i="1"/>
  <c r="L3" i="1" l="1"/>
  <c r="K14" i="1"/>
  <c r="K12" i="1"/>
  <c r="K10" i="1"/>
  <c r="K8" i="1"/>
  <c r="K6" i="1"/>
  <c r="K4" i="1"/>
  <c r="M3" i="1" l="1"/>
  <c r="L14" i="1"/>
  <c r="L12" i="1"/>
  <c r="L10" i="1"/>
  <c r="L8" i="1"/>
  <c r="L6" i="1"/>
  <c r="L4" i="1"/>
  <c r="N3" i="1" l="1"/>
  <c r="M14" i="1"/>
  <c r="M12" i="1"/>
  <c r="M10" i="1"/>
  <c r="M8" i="1"/>
  <c r="M6" i="1"/>
  <c r="M4" i="1"/>
  <c r="O3" i="1" l="1"/>
  <c r="N14" i="1"/>
  <c r="N12" i="1"/>
  <c r="N10" i="1"/>
  <c r="N8" i="1"/>
  <c r="N6" i="1"/>
  <c r="N4" i="1"/>
  <c r="P3" i="1" l="1"/>
  <c r="O14" i="1"/>
  <c r="O12" i="1"/>
  <c r="O10" i="1"/>
  <c r="O8" i="1"/>
  <c r="O6" i="1"/>
  <c r="O4" i="1"/>
  <c r="Q3" i="1" l="1"/>
  <c r="P14" i="1"/>
  <c r="P12" i="1"/>
  <c r="P10" i="1"/>
  <c r="P8" i="1"/>
  <c r="P6" i="1"/>
  <c r="P4" i="1"/>
  <c r="R3" i="1" l="1"/>
  <c r="Q14" i="1"/>
  <c r="Q12" i="1"/>
  <c r="Q10" i="1"/>
  <c r="Q8" i="1"/>
  <c r="Q6" i="1"/>
  <c r="Q4" i="1"/>
  <c r="S3" i="1" l="1"/>
  <c r="R14" i="1"/>
  <c r="R12" i="1"/>
  <c r="R10" i="1"/>
  <c r="R8" i="1"/>
  <c r="R6" i="1"/>
  <c r="R4" i="1"/>
  <c r="T3" i="1" l="1"/>
  <c r="S14" i="1"/>
  <c r="S12" i="1"/>
  <c r="S10" i="1"/>
  <c r="S8" i="1"/>
  <c r="S6" i="1"/>
  <c r="S4" i="1"/>
  <c r="U3" i="1" l="1"/>
  <c r="T14" i="1"/>
  <c r="T12" i="1"/>
  <c r="T10" i="1"/>
  <c r="T8" i="1"/>
  <c r="T6" i="1"/>
  <c r="T4" i="1"/>
  <c r="V3" i="1" l="1"/>
  <c r="U14" i="1"/>
  <c r="U12" i="1"/>
  <c r="U10" i="1"/>
  <c r="U8" i="1"/>
  <c r="U6" i="1"/>
  <c r="U4" i="1"/>
  <c r="W3" i="1" l="1"/>
  <c r="V14" i="1"/>
  <c r="V12" i="1"/>
  <c r="V10" i="1"/>
  <c r="V8" i="1"/>
  <c r="V6" i="1"/>
  <c r="V4" i="1"/>
  <c r="X3" i="1" l="1"/>
  <c r="W14" i="1"/>
  <c r="W12" i="1"/>
  <c r="W10" i="1"/>
  <c r="W8" i="1"/>
  <c r="W6" i="1"/>
  <c r="W4" i="1"/>
  <c r="Y3" i="1" l="1"/>
  <c r="X14" i="1"/>
  <c r="X12" i="1"/>
  <c r="X10" i="1"/>
  <c r="X8" i="1"/>
  <c r="X6" i="1"/>
  <c r="X4" i="1"/>
  <c r="Z3" i="1" l="1"/>
  <c r="Y14" i="1"/>
  <c r="Y12" i="1"/>
  <c r="Y10" i="1"/>
  <c r="Y8" i="1"/>
  <c r="Y6" i="1"/>
  <c r="Y4" i="1"/>
  <c r="AA3" i="1" l="1"/>
  <c r="Z14" i="1"/>
  <c r="Z12" i="1"/>
  <c r="Z10" i="1"/>
  <c r="Z8" i="1"/>
  <c r="Z6" i="1"/>
  <c r="Z4" i="1"/>
  <c r="AB3" i="1" l="1"/>
  <c r="AA14" i="1"/>
  <c r="AA12" i="1"/>
  <c r="AA10" i="1"/>
  <c r="AA8" i="1"/>
  <c r="AA6" i="1"/>
  <c r="AA4" i="1"/>
  <c r="AC3" i="1" l="1"/>
  <c r="AB14" i="1"/>
  <c r="AB12" i="1"/>
  <c r="AB10" i="1"/>
  <c r="AB8" i="1"/>
  <c r="AB6" i="1"/>
  <c r="AB4" i="1"/>
  <c r="AD3" i="1" l="1"/>
  <c r="AC14" i="1"/>
  <c r="AC12" i="1"/>
  <c r="AC10" i="1"/>
  <c r="AC8" i="1"/>
  <c r="AC6" i="1"/>
  <c r="AC4" i="1"/>
  <c r="AE3" i="1" l="1"/>
  <c r="AD14" i="1"/>
  <c r="AD12" i="1"/>
  <c r="AD10" i="1"/>
  <c r="AD8" i="1"/>
  <c r="AD6" i="1"/>
  <c r="AD4" i="1"/>
  <c r="AF3" i="1" l="1"/>
  <c r="AE14" i="1"/>
  <c r="AE12" i="1"/>
  <c r="AE10" i="1"/>
  <c r="AE8" i="1"/>
  <c r="AE6" i="1"/>
  <c r="AE4" i="1"/>
  <c r="AG3" i="1" l="1"/>
  <c r="AF14" i="1"/>
  <c r="AF12" i="1"/>
  <c r="AF10" i="1"/>
  <c r="AF8" i="1"/>
  <c r="AF6" i="1"/>
  <c r="AF4" i="1"/>
  <c r="AG8" i="1" l="1"/>
  <c r="AG14" i="1"/>
  <c r="AG12" i="1"/>
  <c r="AG10" i="1"/>
  <c r="AG6" i="1"/>
  <c r="AG4" i="1"/>
</calcChain>
</file>

<file path=xl/sharedStrings.xml><?xml version="1.0" encoding="utf-8"?>
<sst xmlns="http://schemas.openxmlformats.org/spreadsheetml/2006/main" count="95" uniqueCount="46">
  <si>
    <t>Jahr:</t>
  </si>
  <si>
    <t>Beginnt bei:</t>
  </si>
  <si>
    <t>Monat:</t>
  </si>
  <si>
    <t>kleiner Text</t>
  </si>
  <si>
    <t>Roter Text</t>
  </si>
  <si>
    <t>Für:</t>
  </si>
  <si>
    <t>KLAUSURPLAN</t>
  </si>
  <si>
    <t>Halbjahr:</t>
  </si>
  <si>
    <t>Stand:</t>
  </si>
  <si>
    <t>bew. Ferien-tag</t>
  </si>
  <si>
    <t>Winter-ferien</t>
  </si>
  <si>
    <t>Oster-ferien</t>
  </si>
  <si>
    <t>Pfingst-ferien</t>
  </si>
  <si>
    <t>Tag der Arbeit</t>
  </si>
  <si>
    <t>Him-mel-fahrt</t>
  </si>
  <si>
    <t>GLK</t>
  </si>
  <si>
    <t>Gk1 Sp1 Bk1</t>
  </si>
  <si>
    <t>g1 g2 g3</t>
  </si>
  <si>
    <t>sp1 sp2 sp3</t>
  </si>
  <si>
    <t>psy1</t>
  </si>
  <si>
    <t>kR1 eR1 eR2 et1</t>
  </si>
  <si>
    <t>Kursstufe 1</t>
  </si>
  <si>
    <t>B</t>
  </si>
  <si>
    <t>A</t>
  </si>
  <si>
    <r>
      <t xml:space="preserve"> </t>
    </r>
    <r>
      <rPr>
        <b/>
        <sz val="48"/>
        <color theme="3" tint="0.39997558519241921"/>
        <rFont val="Calibri"/>
        <family val="2"/>
        <scheme val="minor"/>
      </rPr>
      <t>A</t>
    </r>
  </si>
  <si>
    <r>
      <t xml:space="preserve"> </t>
    </r>
    <r>
      <rPr>
        <b/>
        <sz val="48"/>
        <color theme="3" tint="0.39997558519241921"/>
        <rFont val="Calibri"/>
        <family val="2"/>
        <scheme val="minor"/>
      </rPr>
      <t>B</t>
    </r>
  </si>
  <si>
    <t>Ph1 Ph2</t>
  </si>
  <si>
    <t>E1 E2</t>
  </si>
  <si>
    <t xml:space="preserve">D1 D2 </t>
  </si>
  <si>
    <t>F1</t>
  </si>
  <si>
    <t>M2</t>
  </si>
  <si>
    <r>
      <t xml:space="preserve">M1  </t>
    </r>
    <r>
      <rPr>
        <b/>
        <sz val="18"/>
        <color theme="3" tint="0.39997558519241921"/>
        <rFont val="Calibri"/>
        <family val="2"/>
        <scheme val="minor"/>
      </rPr>
      <t>(B!)</t>
    </r>
  </si>
  <si>
    <t>Noten-schluss</t>
  </si>
  <si>
    <t>e1 e2</t>
  </si>
  <si>
    <t xml:space="preserve">d1 d2 </t>
  </si>
  <si>
    <r>
      <t xml:space="preserve"> m1 m2 </t>
    </r>
    <r>
      <rPr>
        <b/>
        <sz val="18"/>
        <color theme="3"/>
        <rFont val="Calibri"/>
        <family val="2"/>
        <scheme val="minor"/>
      </rPr>
      <t>(A!)</t>
    </r>
  </si>
  <si>
    <t>b2 b1 gemeinsam</t>
  </si>
  <si>
    <t>f1</t>
  </si>
  <si>
    <t>B1</t>
  </si>
  <si>
    <t xml:space="preserve">mu1 </t>
  </si>
  <si>
    <t xml:space="preserve">SK Koll </t>
  </si>
  <si>
    <t>SK Koll ?</t>
  </si>
  <si>
    <t xml:space="preserve">ph1 ch1 </t>
  </si>
  <si>
    <t xml:space="preserve">I1 </t>
  </si>
  <si>
    <t>ek1 ek2 ek3</t>
  </si>
  <si>
    <t xml:space="preserve"> VkS1 dg1 VkM1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</si>
</sst>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30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theme="1" tint="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8"/>
      <color theme="3" tint="0.3999755851924192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F1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EC7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 shrinkToFit="1"/>
    </xf>
    <xf numFmtId="0" fontId="0" fillId="0" borderId="0" xfId="0" applyProtection="1"/>
    <xf numFmtId="0" fontId="9" fillId="0" borderId="0" xfId="0" applyFont="1" applyProtection="1"/>
    <xf numFmtId="0" fontId="8" fillId="0" borderId="0" xfId="0" applyFont="1" applyProtection="1"/>
    <xf numFmtId="0" fontId="7" fillId="0" borderId="2" xfId="0" applyFont="1" applyBorder="1" applyAlignment="1" applyProtection="1">
      <alignment horizontal="center" vertical="top" wrapText="1" shrinkToFi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>
      <alignment horizontal="center" vertical="top"/>
    </xf>
    <xf numFmtId="0" fontId="10" fillId="0" borderId="0" xfId="0" applyFont="1" applyFill="1" applyProtection="1"/>
    <xf numFmtId="0" fontId="10" fillId="0" borderId="0" xfId="0" applyFont="1" applyFill="1"/>
    <xf numFmtId="1" fontId="10" fillId="0" borderId="0" xfId="0" applyNumberFormat="1" applyFont="1" applyFill="1" applyProtection="1"/>
    <xf numFmtId="0" fontId="8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  <protection locked="0"/>
    </xf>
    <xf numFmtId="14" fontId="8" fillId="0" borderId="0" xfId="0" applyNumberFormat="1" applyFont="1" applyAlignment="1" applyProtection="1">
      <alignment horizontal="right"/>
      <protection locked="0"/>
    </xf>
    <xf numFmtId="0" fontId="5" fillId="0" borderId="0" xfId="0" applyFont="1" applyProtection="1"/>
    <xf numFmtId="0" fontId="6" fillId="0" borderId="0" xfId="0" applyFont="1" applyProtection="1"/>
    <xf numFmtId="0" fontId="11" fillId="0" borderId="0" xfId="0" applyFont="1" applyAlignment="1">
      <alignment horizontal="right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 applyProtection="1">
      <alignment horizontal="center" vertical="top" wrapText="1" shrinkToFit="1"/>
      <protection locked="0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 applyProtection="1">
      <alignment horizontal="center" vertical="top" wrapText="1"/>
      <protection locked="0"/>
    </xf>
    <xf numFmtId="0" fontId="20" fillId="0" borderId="2" xfId="0" applyFont="1" applyFill="1" applyBorder="1" applyAlignment="1" applyProtection="1">
      <alignment horizontal="center" vertical="top" wrapText="1" shrinkToFit="1"/>
      <protection locked="0"/>
    </xf>
    <xf numFmtId="0" fontId="21" fillId="0" borderId="2" xfId="0" applyFont="1" applyBorder="1" applyAlignment="1" applyProtection="1">
      <alignment horizontal="center" vertical="top" wrapText="1" shrinkToFit="1"/>
      <protection locked="0"/>
    </xf>
    <xf numFmtId="0" fontId="20" fillId="0" borderId="2" xfId="0" applyFont="1" applyFill="1" applyBorder="1" applyAlignment="1" applyProtection="1">
      <alignment horizontal="center" vertical="top" wrapText="1"/>
      <protection locked="0"/>
    </xf>
    <xf numFmtId="0" fontId="23" fillId="0" borderId="8" xfId="0" applyFont="1" applyFill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horizontal="center" vertical="top" wrapText="1" shrinkToFit="1"/>
      <protection locked="0"/>
    </xf>
    <xf numFmtId="0" fontId="16" fillId="3" borderId="2" xfId="0" applyFont="1" applyFill="1" applyBorder="1" applyAlignment="1" applyProtection="1">
      <alignment horizontal="center" vertical="top" wrapText="1" shrinkToFit="1"/>
      <protection locked="0"/>
    </xf>
    <xf numFmtId="0" fontId="19" fillId="3" borderId="2" xfId="0" applyFont="1" applyFill="1" applyBorder="1" applyAlignment="1" applyProtection="1">
      <alignment horizontal="center" vertical="top" wrapText="1"/>
      <protection locked="0"/>
    </xf>
    <xf numFmtId="0" fontId="16" fillId="0" borderId="2" xfId="0" applyFont="1" applyFill="1" applyBorder="1" applyAlignment="1" applyProtection="1">
      <alignment horizontal="center" vertical="top" wrapText="1" shrinkToFit="1"/>
      <protection locked="0"/>
    </xf>
    <xf numFmtId="0" fontId="16" fillId="0" borderId="2" xfId="0" applyFont="1" applyFill="1" applyBorder="1" applyAlignment="1" applyProtection="1">
      <alignment horizontal="center" vertical="top" wrapText="1"/>
      <protection locked="0"/>
    </xf>
    <xf numFmtId="0" fontId="24" fillId="0" borderId="2" xfId="0" applyFont="1" applyFill="1" applyBorder="1" applyAlignment="1" applyProtection="1">
      <alignment horizontal="center" vertical="top" wrapText="1"/>
      <protection locked="0"/>
    </xf>
    <xf numFmtId="0" fontId="24" fillId="3" borderId="2" xfId="0" applyFont="1" applyFill="1" applyBorder="1" applyAlignment="1" applyProtection="1">
      <alignment horizontal="center" vertical="top" wrapText="1" shrinkToFit="1"/>
      <protection locked="0"/>
    </xf>
    <xf numFmtId="0" fontId="3" fillId="0" borderId="5" xfId="0" applyFont="1" applyBorder="1" applyAlignment="1">
      <alignment horizontal="center" vertical="top"/>
    </xf>
    <xf numFmtId="0" fontId="12" fillId="0" borderId="8" xfId="0" applyFont="1" applyFill="1" applyBorder="1" applyAlignment="1" applyProtection="1">
      <alignment horizontal="center" vertical="top" wrapText="1" shrinkToFit="1"/>
      <protection locked="0"/>
    </xf>
    <xf numFmtId="0" fontId="26" fillId="0" borderId="8" xfId="0" applyFont="1" applyFill="1" applyBorder="1" applyAlignment="1" applyProtection="1">
      <alignment horizontal="center" vertical="top" wrapText="1" shrinkToFit="1"/>
      <protection locked="0"/>
    </xf>
    <xf numFmtId="0" fontId="26" fillId="0" borderId="2" xfId="0" applyFont="1" applyFill="1" applyBorder="1" applyAlignment="1" applyProtection="1">
      <alignment horizontal="center" vertical="top" wrapText="1" shrinkToFit="1"/>
      <protection locked="0"/>
    </xf>
    <xf numFmtId="0" fontId="18" fillId="0" borderId="2" xfId="0" applyFont="1" applyFill="1" applyBorder="1" applyAlignment="1" applyProtection="1">
      <alignment horizontal="center" vertical="top" wrapText="1" shrinkToFit="1"/>
      <protection locked="0"/>
    </xf>
    <xf numFmtId="0" fontId="19" fillId="4" borderId="2" xfId="0" applyFont="1" applyFill="1" applyBorder="1" applyAlignment="1" applyProtection="1">
      <alignment horizontal="center" vertical="top" wrapText="1"/>
      <protection locked="0"/>
    </xf>
    <xf numFmtId="0" fontId="24" fillId="4" borderId="2" xfId="0" applyFont="1" applyFill="1" applyBorder="1" applyAlignment="1" applyProtection="1">
      <alignment horizontal="center" vertical="top" wrapText="1"/>
      <protection locked="0"/>
    </xf>
    <xf numFmtId="0" fontId="17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 shrinkToFit="1"/>
      <protection locked="0"/>
    </xf>
    <xf numFmtId="0" fontId="13" fillId="4" borderId="2" xfId="0" applyFont="1" applyFill="1" applyBorder="1" applyAlignment="1" applyProtection="1">
      <alignment horizontal="center" vertical="top" wrapText="1"/>
      <protection locked="0"/>
    </xf>
    <xf numFmtId="0" fontId="20" fillId="4" borderId="2" xfId="0" applyFont="1" applyFill="1" applyBorder="1" applyAlignment="1" applyProtection="1">
      <alignment horizontal="center" vertical="top" wrapText="1"/>
      <protection locked="0"/>
    </xf>
    <xf numFmtId="0" fontId="28" fillId="0" borderId="2" xfId="0" applyFont="1" applyFill="1" applyBorder="1" applyAlignment="1" applyProtection="1">
      <alignment horizontal="center" vertical="top" wrapText="1" shrinkToFit="1"/>
      <protection locked="0"/>
    </xf>
    <xf numFmtId="0" fontId="12" fillId="5" borderId="2" xfId="0" applyFont="1" applyFill="1" applyBorder="1" applyAlignment="1" applyProtection="1">
      <alignment horizontal="center" vertical="top" wrapText="1" shrinkToFit="1"/>
      <protection locked="0"/>
    </xf>
    <xf numFmtId="0" fontId="25" fillId="5" borderId="2" xfId="0" applyFont="1" applyFill="1" applyBorder="1" applyAlignment="1" applyProtection="1">
      <alignment horizontal="center" vertical="top" wrapText="1"/>
      <protection locked="0"/>
    </xf>
    <xf numFmtId="0" fontId="13" fillId="5" borderId="2" xfId="0" applyFont="1" applyFill="1" applyBorder="1" applyAlignment="1" applyProtection="1">
      <alignment horizontal="center" vertical="top" wrapText="1"/>
      <protection locked="0"/>
    </xf>
    <xf numFmtId="0" fontId="16" fillId="5" borderId="2" xfId="0" applyFont="1" applyFill="1" applyBorder="1" applyAlignment="1" applyProtection="1">
      <alignment horizontal="center" vertical="top" wrapText="1"/>
      <protection locked="0"/>
    </xf>
    <xf numFmtId="0" fontId="20" fillId="5" borderId="2" xfId="0" applyFont="1" applyFill="1" applyBorder="1" applyAlignment="1" applyProtection="1">
      <alignment horizontal="center" vertical="top" wrapText="1" shrinkToFit="1"/>
      <protection locked="0"/>
    </xf>
    <xf numFmtId="0" fontId="12" fillId="5" borderId="2" xfId="0" applyFont="1" applyFill="1" applyBorder="1" applyAlignment="1" applyProtection="1">
      <alignment horizontal="center" vertical="top" wrapText="1"/>
      <protection locked="0"/>
    </xf>
    <xf numFmtId="0" fontId="13" fillId="5" borderId="2" xfId="0" applyFont="1" applyFill="1" applyBorder="1" applyAlignment="1" applyProtection="1">
      <alignment horizontal="center" vertical="top" wrapText="1" shrinkToFit="1"/>
      <protection locked="0"/>
    </xf>
    <xf numFmtId="0" fontId="28" fillId="5" borderId="2" xfId="0" applyFont="1" applyFill="1" applyBorder="1" applyAlignment="1" applyProtection="1">
      <alignment horizontal="center" vertical="top" wrapText="1" shrinkToFit="1"/>
      <protection locked="0"/>
    </xf>
    <xf numFmtId="0" fontId="22" fillId="5" borderId="2" xfId="0" applyFont="1" applyFill="1" applyBorder="1" applyAlignment="1" applyProtection="1">
      <alignment horizontal="center" vertical="top" wrapText="1" shrinkToFit="1"/>
      <protection locked="0"/>
    </xf>
    <xf numFmtId="0" fontId="13" fillId="0" borderId="2" xfId="0" applyFont="1" applyFill="1" applyBorder="1" applyAlignment="1" applyProtection="1">
      <alignment horizontal="center" vertical="top" wrapText="1" shrinkToFit="1"/>
      <protection locked="0"/>
    </xf>
    <xf numFmtId="0" fontId="16" fillId="6" borderId="2" xfId="0" applyFont="1" applyFill="1" applyBorder="1" applyAlignment="1" applyProtection="1">
      <alignment horizontal="center" vertical="top" wrapText="1" shrinkToFit="1"/>
      <protection locked="0"/>
    </xf>
    <xf numFmtId="0" fontId="12" fillId="7" borderId="2" xfId="0" applyFont="1" applyFill="1" applyBorder="1" applyAlignment="1" applyProtection="1">
      <alignment horizontal="center" vertical="top" wrapText="1" shrinkToFit="1"/>
      <protection locked="0"/>
    </xf>
    <xf numFmtId="0" fontId="13" fillId="7" borderId="2" xfId="0" applyFont="1" applyFill="1" applyBorder="1" applyAlignment="1" applyProtection="1">
      <alignment horizontal="center" vertical="top" wrapText="1"/>
      <protection locked="0"/>
    </xf>
    <xf numFmtId="0" fontId="12" fillId="8" borderId="2" xfId="0" applyFont="1" applyFill="1" applyBorder="1" applyAlignment="1" applyProtection="1">
      <alignment horizontal="center" vertical="top" wrapText="1" shrinkToFit="1"/>
      <protection locked="0"/>
    </xf>
    <xf numFmtId="0" fontId="12" fillId="8" borderId="8" xfId="0" applyFont="1" applyFill="1" applyBorder="1" applyAlignment="1" applyProtection="1">
      <alignment horizontal="center" vertical="top" wrapText="1" shrinkToFit="1"/>
      <protection locked="0"/>
    </xf>
    <xf numFmtId="164" fontId="11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3">
    <dxf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</dxfs>
  <tableStyles count="0" defaultTableStyle="TableStyleMedium9" defaultPivotStyle="PivotStyleLight16"/>
  <colors>
    <mruColors>
      <color rgb="FFECEC70"/>
      <color rgb="FFF3F19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G115"/>
  <sheetViews>
    <sheetView tabSelected="1" topLeftCell="A2" zoomScale="50" zoomScaleNormal="50" workbookViewId="0">
      <selection activeCell="AG15" sqref="AG15"/>
    </sheetView>
  </sheetViews>
  <sheetFormatPr baseColWidth="10" defaultRowHeight="15"/>
  <cols>
    <col min="1" max="1" width="20.83203125" customWidth="1"/>
    <col min="8" max="8" width="11.5" bestFit="1" customWidth="1"/>
    <col min="15" max="15" width="15.33203125" bestFit="1" customWidth="1"/>
  </cols>
  <sheetData>
    <row r="1" spans="1:33" ht="22.5" customHeight="1">
      <c r="O1" s="26" t="str">
        <f>CONCATENATE(Einstellungen!F10," ",Einstellungen!D10)</f>
        <v>KLAUSURPLAN Kursstufe 1</v>
      </c>
    </row>
    <row r="2" spans="1:33" ht="22.5" customHeight="1">
      <c r="P2" s="25" t="str">
        <f>CONCATENATE(Einstellungen!D9,". Halbjahr ",Einstellungen!F11,"/",Einstellungen!F12)</f>
        <v>2. Halbjahr 2019/2020</v>
      </c>
      <c r="AE2" s="27" t="s">
        <v>8</v>
      </c>
      <c r="AF2" s="75">
        <f>Einstellungen!D11</f>
        <v>43836</v>
      </c>
      <c r="AG2" s="75"/>
    </row>
    <row r="3" spans="1:33" ht="16" thickBot="1">
      <c r="B3" s="3"/>
      <c r="C3" s="3">
        <v>1</v>
      </c>
      <c r="D3" s="3">
        <f>1+C3</f>
        <v>2</v>
      </c>
      <c r="E3" s="3">
        <f t="shared" ref="E3:AG3" si="0">1+D3</f>
        <v>3</v>
      </c>
      <c r="F3" s="3">
        <f t="shared" si="0"/>
        <v>4</v>
      </c>
      <c r="G3" s="3">
        <f t="shared" si="0"/>
        <v>5</v>
      </c>
      <c r="H3" s="3">
        <f t="shared" si="0"/>
        <v>6</v>
      </c>
      <c r="I3" s="3">
        <f t="shared" si="0"/>
        <v>7</v>
      </c>
      <c r="J3" s="3">
        <f t="shared" si="0"/>
        <v>8</v>
      </c>
      <c r="K3" s="3">
        <f t="shared" si="0"/>
        <v>9</v>
      </c>
      <c r="L3" s="3">
        <f t="shared" si="0"/>
        <v>10</v>
      </c>
      <c r="M3" s="3">
        <f t="shared" si="0"/>
        <v>11</v>
      </c>
      <c r="N3" s="3">
        <f t="shared" si="0"/>
        <v>12</v>
      </c>
      <c r="O3" s="3">
        <f t="shared" si="0"/>
        <v>13</v>
      </c>
      <c r="P3" s="3">
        <f t="shared" si="0"/>
        <v>14</v>
      </c>
      <c r="Q3" s="3">
        <f t="shared" si="0"/>
        <v>15</v>
      </c>
      <c r="R3" s="3">
        <f t="shared" si="0"/>
        <v>16</v>
      </c>
      <c r="S3" s="3">
        <f t="shared" si="0"/>
        <v>17</v>
      </c>
      <c r="T3" s="3">
        <f t="shared" si="0"/>
        <v>18</v>
      </c>
      <c r="U3" s="3">
        <f t="shared" si="0"/>
        <v>19</v>
      </c>
      <c r="V3" s="3">
        <f t="shared" si="0"/>
        <v>20</v>
      </c>
      <c r="W3" s="3">
        <f t="shared" si="0"/>
        <v>21</v>
      </c>
      <c r="X3" s="3">
        <f t="shared" si="0"/>
        <v>22</v>
      </c>
      <c r="Y3" s="3">
        <f t="shared" si="0"/>
        <v>23</v>
      </c>
      <c r="Z3" s="3">
        <f t="shared" si="0"/>
        <v>24</v>
      </c>
      <c r="AA3" s="3">
        <f t="shared" si="0"/>
        <v>25</v>
      </c>
      <c r="AB3" s="3">
        <f t="shared" si="0"/>
        <v>26</v>
      </c>
      <c r="AC3" s="3">
        <f t="shared" si="0"/>
        <v>27</v>
      </c>
      <c r="AD3" s="3">
        <f t="shared" si="0"/>
        <v>28</v>
      </c>
      <c r="AE3" s="3">
        <f t="shared" si="0"/>
        <v>29</v>
      </c>
      <c r="AF3" s="3">
        <f t="shared" si="0"/>
        <v>30</v>
      </c>
      <c r="AG3" s="3">
        <f t="shared" si="0"/>
        <v>31</v>
      </c>
    </row>
    <row r="4" spans="1:33" s="1" customFormat="1" ht="15" customHeight="1">
      <c r="B4" s="5"/>
      <c r="C4" s="16" t="str">
        <f>IF(DAY(DATE(MOD(Einstellungen!$D$6,400)+100,Einstellungen!$D$7,C$3))=C$3,TEXT(DATE(MOD(Einstellungen!$D$6,400)+100,Einstellungen!$D$7,C$3),"TTT"),"")</f>
        <v>Sa</v>
      </c>
      <c r="D4" s="2" t="str">
        <f>IF(DAY(DATE(MOD(Einstellungen!$D$6,400)+100,Einstellungen!$D$7,D$3))=D$3,TEXT(DATE(MOD(Einstellungen!$D$6,400)+100,Einstellungen!$D$7,D$3),"TTT"),"")</f>
        <v>So</v>
      </c>
      <c r="E4" s="2" t="str">
        <f>IF(DAY(DATE(MOD(Einstellungen!$D$6,400)+100,Einstellungen!$D$7,E$3))=E$3,TEXT(DATE(MOD(Einstellungen!$D$6,400)+100,Einstellungen!$D$7,E$3),"TTT"),"")</f>
        <v>Mo</v>
      </c>
      <c r="F4" s="2" t="str">
        <f>IF(DAY(DATE(MOD(Einstellungen!$D$6,400)+100,Einstellungen!$D$7,F$3))=F$3,TEXT(DATE(MOD(Einstellungen!$D$6,400)+100,Einstellungen!$D$7,F$3),"TTT"),"")</f>
        <v>Di</v>
      </c>
      <c r="G4" s="2" t="str">
        <f>IF(DAY(DATE(MOD(Einstellungen!$D$6,400)+100,Einstellungen!$D$7,G$3))=G$3,TEXT(DATE(MOD(Einstellungen!$D$6,400)+100,Einstellungen!$D$7,G$3),"TTT"),"")</f>
        <v>Mi</v>
      </c>
      <c r="H4" s="2" t="str">
        <f>IF(DAY(DATE(MOD(Einstellungen!$D$6,400)+100,Einstellungen!$D$7,H$3))=H$3,TEXT(DATE(MOD(Einstellungen!$D$6,400)+100,Einstellungen!$D$7,H$3),"TTT"),"")</f>
        <v>Do</v>
      </c>
      <c r="I4" s="2" t="str">
        <f>IF(DAY(DATE(MOD(Einstellungen!$D$6,400)+100,Einstellungen!$D$7,I$3))=I$3,TEXT(DATE(MOD(Einstellungen!$D$6,400)+100,Einstellungen!$D$7,I$3),"TTT"),"")</f>
        <v>Fr</v>
      </c>
      <c r="J4" s="2" t="str">
        <f>IF(DAY(DATE(MOD(Einstellungen!$D$6,400)+100,Einstellungen!$D$7,J$3))=J$3,TEXT(DATE(MOD(Einstellungen!$D$6,400)+100,Einstellungen!$D$7,J$3),"TTT"),"")</f>
        <v>Sa</v>
      </c>
      <c r="K4" s="2" t="str">
        <f>IF(DAY(DATE(MOD(Einstellungen!$D$6,400)+100,Einstellungen!$D$7,K$3))=K$3,TEXT(DATE(MOD(Einstellungen!$D$6,400)+100,Einstellungen!$D$7,K$3),"TTT"),"")</f>
        <v>So</v>
      </c>
      <c r="L4" s="2" t="str">
        <f>IF(DAY(DATE(MOD(Einstellungen!$D$6,400)+100,Einstellungen!$D$7,L$3))=L$3,TEXT(DATE(MOD(Einstellungen!$D$6,400)+100,Einstellungen!$D$7,L$3),"TTT"),"")</f>
        <v>Mo</v>
      </c>
      <c r="M4" s="2" t="str">
        <f>IF(DAY(DATE(MOD(Einstellungen!$D$6,400)+100,Einstellungen!$D$7,M$3))=M$3,TEXT(DATE(MOD(Einstellungen!$D$6,400)+100,Einstellungen!$D$7,M$3),"TTT"),"")</f>
        <v>Di</v>
      </c>
      <c r="N4" s="2" t="str">
        <f>IF(DAY(DATE(MOD(Einstellungen!$D$6,400)+100,Einstellungen!$D$7,N$3))=N$3,TEXT(DATE(MOD(Einstellungen!$D$6,400)+100,Einstellungen!$D$7,N$3),"TTT"),"")</f>
        <v>Mi</v>
      </c>
      <c r="O4" s="2" t="str">
        <f>IF(DAY(DATE(MOD(Einstellungen!$D$6,400)+100,Einstellungen!$D$7,O$3))=O$3,TEXT(DATE(MOD(Einstellungen!$D$6,400)+100,Einstellungen!$D$7,O$3),"TTT"),"")</f>
        <v>Do</v>
      </c>
      <c r="P4" s="2" t="str">
        <f>IF(DAY(DATE(MOD(Einstellungen!$D$6,400)+100,Einstellungen!$D$7,P$3))=P$3,TEXT(DATE(MOD(Einstellungen!$D$6,400)+100,Einstellungen!$D$7,P$3),"TTT"),"")</f>
        <v>Fr</v>
      </c>
      <c r="Q4" s="2" t="str">
        <f>IF(DAY(DATE(MOD(Einstellungen!$D$6,400)+100,Einstellungen!$D$7,Q$3))=Q$3,TEXT(DATE(MOD(Einstellungen!$D$6,400)+100,Einstellungen!$D$7,Q$3),"TTT"),"")</f>
        <v>Sa</v>
      </c>
      <c r="R4" s="2" t="str">
        <f>IF(DAY(DATE(MOD(Einstellungen!$D$6,400)+100,Einstellungen!$D$7,R$3))=R$3,TEXT(DATE(MOD(Einstellungen!$D$6,400)+100,Einstellungen!$D$7,R$3),"TTT"),"")</f>
        <v>So</v>
      </c>
      <c r="S4" s="2" t="str">
        <f>IF(DAY(DATE(MOD(Einstellungen!$D$6,400)+100,Einstellungen!$D$7,S$3))=S$3,TEXT(DATE(MOD(Einstellungen!$D$6,400)+100,Einstellungen!$D$7,S$3),"TTT"),"")</f>
        <v>Mo</v>
      </c>
      <c r="T4" s="2" t="str">
        <f>IF(DAY(DATE(MOD(Einstellungen!$D$6,400)+100,Einstellungen!$D$7,T$3))=T$3,TEXT(DATE(MOD(Einstellungen!$D$6,400)+100,Einstellungen!$D$7,T$3),"TTT"),"")</f>
        <v>Di</v>
      </c>
      <c r="U4" s="2" t="str">
        <f>IF(DAY(DATE(MOD(Einstellungen!$D$6,400)+100,Einstellungen!$D$7,U$3))=U$3,TEXT(DATE(MOD(Einstellungen!$D$6,400)+100,Einstellungen!$D$7,U$3),"TTT"),"")</f>
        <v>Mi</v>
      </c>
      <c r="V4" s="2" t="str">
        <f>IF(DAY(DATE(MOD(Einstellungen!$D$6,400)+100,Einstellungen!$D$7,V$3))=V$3,TEXT(DATE(MOD(Einstellungen!$D$6,400)+100,Einstellungen!$D$7,V$3),"TTT"),"")</f>
        <v>Do</v>
      </c>
      <c r="W4" s="2" t="str">
        <f>IF(DAY(DATE(MOD(Einstellungen!$D$6,400)+100,Einstellungen!$D$7,W$3))=W$3,TEXT(DATE(MOD(Einstellungen!$D$6,400)+100,Einstellungen!$D$7,W$3),"TTT"),"")</f>
        <v>Fr</v>
      </c>
      <c r="X4" s="2" t="str">
        <f>IF(DAY(DATE(MOD(Einstellungen!$D$6,400)+100,Einstellungen!$D$7,X$3))=X$3,TEXT(DATE(MOD(Einstellungen!$D$6,400)+100,Einstellungen!$D$7,X$3),"TTT"),"")</f>
        <v>Sa</v>
      </c>
      <c r="Y4" s="2" t="str">
        <f>IF(DAY(DATE(MOD(Einstellungen!$D$6,400)+100,Einstellungen!$D$7,Y$3))=Y$3,TEXT(DATE(MOD(Einstellungen!$D$6,400)+100,Einstellungen!$D$7,Y$3),"TTT"),"")</f>
        <v>So</v>
      </c>
      <c r="Z4" s="2" t="str">
        <f>IF(DAY(DATE(MOD(Einstellungen!$D$6,400)+100,Einstellungen!$D$7,Z$3))=Z$3,TEXT(DATE(MOD(Einstellungen!$D$6,400)+100,Einstellungen!$D$7,Z$3),"TTT"),"")</f>
        <v>Mo</v>
      </c>
      <c r="AA4" s="2" t="str">
        <f>IF(DAY(DATE(MOD(Einstellungen!$D$6,400)+100,Einstellungen!$D$7,AA$3))=AA$3,TEXT(DATE(MOD(Einstellungen!$D$6,400)+100,Einstellungen!$D$7,AA$3),"TTT"),"")</f>
        <v>Di</v>
      </c>
      <c r="AB4" s="2" t="str">
        <f>IF(DAY(DATE(MOD(Einstellungen!$D$6,400)+100,Einstellungen!$D$7,AB$3))=AB$3,TEXT(DATE(MOD(Einstellungen!$D$6,400)+100,Einstellungen!$D$7,AB$3),"TTT"),"")</f>
        <v>Mi</v>
      </c>
      <c r="AC4" s="2" t="str">
        <f>IF(DAY(DATE(MOD(Einstellungen!$D$6,400)+100,Einstellungen!$D$7,AC$3))=AC$3,TEXT(DATE(MOD(Einstellungen!$D$6,400)+100,Einstellungen!$D$7,AC$3),"TTT"),"")</f>
        <v>Do</v>
      </c>
      <c r="AD4" s="2" t="str">
        <f>IF(DAY(DATE(MOD(Einstellungen!$D$6,400)+100,Einstellungen!$D$7,AD$3))=AD$3,TEXT(DATE(MOD(Einstellungen!$D$6,400)+100,Einstellungen!$D$7,AD$3),"TTT"),"")</f>
        <v>Fr</v>
      </c>
      <c r="AE4" s="2" t="str">
        <f>IF(DAY(DATE(MOD(Einstellungen!$D$6,400)+100,Einstellungen!$D$7,AE$3))=AE$3,TEXT(DATE(MOD(Einstellungen!$D$6,400)+100,Einstellungen!$D$7,AE$3),"TTT"),"")</f>
        <v>Sa</v>
      </c>
      <c r="AF4" s="2" t="str">
        <f>IF(DAY(DATE(MOD(Einstellungen!$D$6,400)+100,Einstellungen!$D$7,AF$3))=AF$3,TEXT(DATE(MOD(Einstellungen!$D$6,400)+100,Einstellungen!$D$7,AF$3),"TTT"),"")</f>
        <v/>
      </c>
      <c r="AG4" s="2" t="str">
        <f>IF(DAY(DATE(MOD(Einstellungen!$D$6,400)+100,Einstellungen!$D$7,AG$3))=AG$3,TEXT(DATE(MOD(Einstellungen!$D$6,400)+100,Einstellungen!$D$7,AG$3),"TTT"),"")</f>
        <v/>
      </c>
    </row>
    <row r="5" spans="1:33" s="1" customFormat="1" ht="100" customHeight="1" thickBot="1">
      <c r="A5" s="9"/>
      <c r="B5" s="4" t="str">
        <f>IF(DAY(DATE(MOD(Einstellungen!$D$6,400)+100,Einstellungen!$D$7,1))=1,TEXT(DATE(MOD(Einstellungen!$D$6,400)+100,Einstellungen!$D$7,1),"MMM"),"Kein gültiges Datum")</f>
        <v>Feb</v>
      </c>
      <c r="C5" s="51"/>
      <c r="D5" s="52" t="s">
        <v>22</v>
      </c>
      <c r="E5" s="51"/>
      <c r="F5" s="51"/>
      <c r="G5" s="51"/>
      <c r="H5" s="51"/>
      <c r="I5" s="51"/>
      <c r="J5" s="51"/>
      <c r="K5" s="52" t="s">
        <v>23</v>
      </c>
      <c r="L5" s="51"/>
      <c r="M5" s="53"/>
      <c r="N5" s="53"/>
      <c r="O5" s="53"/>
      <c r="P5" s="54" t="s">
        <v>29</v>
      </c>
      <c r="Q5" s="55"/>
      <c r="R5" s="52" t="s">
        <v>22</v>
      </c>
      <c r="S5" s="56"/>
      <c r="T5" s="56"/>
      <c r="U5" s="56" t="s">
        <v>31</v>
      </c>
      <c r="V5" s="56"/>
      <c r="W5" s="56" t="s">
        <v>28</v>
      </c>
      <c r="X5" s="41" t="s">
        <v>10</v>
      </c>
      <c r="Y5" s="41" t="s">
        <v>10</v>
      </c>
      <c r="Z5" s="41" t="s">
        <v>10</v>
      </c>
      <c r="AA5" s="41" t="s">
        <v>10</v>
      </c>
      <c r="AB5" s="41" t="s">
        <v>10</v>
      </c>
      <c r="AC5" s="41" t="s">
        <v>10</v>
      </c>
      <c r="AD5" s="41" t="s">
        <v>10</v>
      </c>
      <c r="AE5" s="41" t="s">
        <v>10</v>
      </c>
      <c r="AF5" s="30"/>
      <c r="AG5" s="14"/>
    </row>
    <row r="6" spans="1:33" s="1" customFormat="1" ht="15" customHeight="1">
      <c r="A6" s="7"/>
      <c r="B6" s="6"/>
      <c r="C6" s="2" t="str">
        <f>IF(DAY(DATE(MOD(Einstellungen!$D$6,400)+100,Einstellungen!$D$7+1,C$3))=C$3,TEXT(DATE(MOD(Einstellungen!$D$6,400)+100,Einstellungen!$D$7+1,C$3),"TTT"),"")</f>
        <v>So</v>
      </c>
      <c r="D6" s="2" t="str">
        <f>IF(DAY(DATE(MOD(Einstellungen!$D$6,400)+100,Einstellungen!$D$7+1,D$3))=D$3,TEXT(DATE(MOD(Einstellungen!$D$6,400)+100,Einstellungen!$D$7+1,D$3),"TTT"),"")</f>
        <v>Mo</v>
      </c>
      <c r="E6" s="2" t="str">
        <f>IF(DAY(DATE(MOD(Einstellungen!$D$6,400)+100,Einstellungen!$D$7+1,E$3))=E$3,TEXT(DATE(MOD(Einstellungen!$D$6,400)+100,Einstellungen!$D$7+1,E$3),"TTT"),"")</f>
        <v>Di</v>
      </c>
      <c r="F6" s="2" t="str">
        <f>IF(DAY(DATE(MOD(Einstellungen!$D$6,400)+100,Einstellungen!$D$7+1,F$3))=F$3,TEXT(DATE(MOD(Einstellungen!$D$6,400)+100,Einstellungen!$D$7+1,F$3),"TTT"),"")</f>
        <v>Mi</v>
      </c>
      <c r="G6" s="2" t="str">
        <f>IF(DAY(DATE(MOD(Einstellungen!$D$6,400)+100,Einstellungen!$D$7+1,G$3))=G$3,TEXT(DATE(MOD(Einstellungen!$D$6,400)+100,Einstellungen!$D$7+1,G$3),"TTT"),"")</f>
        <v>Do</v>
      </c>
      <c r="H6" s="2" t="str">
        <f>IF(DAY(DATE(MOD(Einstellungen!$D$6,400)+100,Einstellungen!$D$7+1,H$3))=H$3,TEXT(DATE(MOD(Einstellungen!$D$6,400)+100,Einstellungen!$D$7+1,H$3),"TTT"),"")</f>
        <v>Fr</v>
      </c>
      <c r="I6" s="2" t="str">
        <f>IF(DAY(DATE(MOD(Einstellungen!$D$6,400)+100,Einstellungen!$D$7+1,I$3))=I$3,TEXT(DATE(MOD(Einstellungen!$D$6,400)+100,Einstellungen!$D$7+1,I$3),"TTT"),"")</f>
        <v>Sa</v>
      </c>
      <c r="J6" s="2" t="str">
        <f>IF(DAY(DATE(MOD(Einstellungen!$D$6,400)+100,Einstellungen!$D$7+1,J$3))=J$3,TEXT(DATE(MOD(Einstellungen!$D$6,400)+100,Einstellungen!$D$7+1,J$3),"TTT"),"")</f>
        <v>So</v>
      </c>
      <c r="K6" s="2" t="str">
        <f>IF(DAY(DATE(MOD(Einstellungen!$D$6,400)+100,Einstellungen!$D$7+1,K$3))=K$3,TEXT(DATE(MOD(Einstellungen!$D$6,400)+100,Einstellungen!$D$7+1,K$3),"TTT"),"")</f>
        <v>Mo</v>
      </c>
      <c r="L6" s="2" t="str">
        <f>IF(DAY(DATE(MOD(Einstellungen!$D$6,400)+100,Einstellungen!$D$7+1,L$3))=L$3,TEXT(DATE(MOD(Einstellungen!$D$6,400)+100,Einstellungen!$D$7+1,L$3),"TTT"),"")</f>
        <v>Di</v>
      </c>
      <c r="M6" s="2" t="str">
        <f>IF(DAY(DATE(MOD(Einstellungen!$D$6,400)+100,Einstellungen!$D$7+1,M$3))=M$3,TEXT(DATE(MOD(Einstellungen!$D$6,400)+100,Einstellungen!$D$7+1,M$3),"TTT"),"")</f>
        <v>Mi</v>
      </c>
      <c r="N6" s="2" t="str">
        <f>IF(DAY(DATE(MOD(Einstellungen!$D$6,400)+100,Einstellungen!$D$7+1,N$3))=N$3,TEXT(DATE(MOD(Einstellungen!$D$6,400)+100,Einstellungen!$D$7+1,N$3),"TTT"),"")</f>
        <v>Do</v>
      </c>
      <c r="O6" s="2" t="str">
        <f>IF(DAY(DATE(MOD(Einstellungen!$D$6,400)+100,Einstellungen!$D$7+1,O$3))=O$3,TEXT(DATE(MOD(Einstellungen!$D$6,400)+100,Einstellungen!$D$7+1,O$3),"TTT"),"")</f>
        <v>Fr</v>
      </c>
      <c r="P6" s="2" t="str">
        <f>IF(DAY(DATE(MOD(Einstellungen!$D$6,400)+100,Einstellungen!$D$7+1,P$3))=P$3,TEXT(DATE(MOD(Einstellungen!$D$6,400)+100,Einstellungen!$D$7+1,P$3),"TTT"),"")</f>
        <v>Sa</v>
      </c>
      <c r="Q6" s="2" t="str">
        <f>IF(DAY(DATE(MOD(Einstellungen!$D$6,400)+100,Einstellungen!$D$7+1,Q$3))=Q$3,TEXT(DATE(MOD(Einstellungen!$D$6,400)+100,Einstellungen!$D$7+1,Q$3),"TTT"),"")</f>
        <v>So</v>
      </c>
      <c r="R6" s="2" t="str">
        <f>IF(DAY(DATE(MOD(Einstellungen!$D$6,400)+100,Einstellungen!$D$7+1,R$3))=R$3,TEXT(DATE(MOD(Einstellungen!$D$6,400)+100,Einstellungen!$D$7+1,R$3),"TTT"),"")</f>
        <v>Mo</v>
      </c>
      <c r="S6" s="2" t="str">
        <f>IF(DAY(DATE(MOD(Einstellungen!$D$6,400)+100,Einstellungen!$D$7+1,S$3))=S$3,TEXT(DATE(MOD(Einstellungen!$D$6,400)+100,Einstellungen!$D$7+1,S$3),"TTT"),"")</f>
        <v>Di</v>
      </c>
      <c r="T6" s="2" t="str">
        <f>IF(DAY(DATE(MOD(Einstellungen!$D$6,400)+100,Einstellungen!$D$7+1,T$3))=T$3,TEXT(DATE(MOD(Einstellungen!$D$6,400)+100,Einstellungen!$D$7+1,T$3),"TTT"),"")</f>
        <v>Mi</v>
      </c>
      <c r="U6" s="2" t="str">
        <f>IF(DAY(DATE(MOD(Einstellungen!$D$6,400)+100,Einstellungen!$D$7+1,U$3))=U$3,TEXT(DATE(MOD(Einstellungen!$D$6,400)+100,Einstellungen!$D$7+1,U$3),"TTT"),"")</f>
        <v>Do</v>
      </c>
      <c r="V6" s="2" t="str">
        <f>IF(DAY(DATE(MOD(Einstellungen!$D$6,400)+100,Einstellungen!$D$7+1,V$3))=V$3,TEXT(DATE(MOD(Einstellungen!$D$6,400)+100,Einstellungen!$D$7+1,V$3),"TTT"),"")</f>
        <v>Fr</v>
      </c>
      <c r="W6" s="2" t="str">
        <f>IF(DAY(DATE(MOD(Einstellungen!$D$6,400)+100,Einstellungen!$D$7+1,W$3))=W$3,TEXT(DATE(MOD(Einstellungen!$D$6,400)+100,Einstellungen!$D$7+1,W$3),"TTT"),"")</f>
        <v>Sa</v>
      </c>
      <c r="X6" s="2" t="str">
        <f>IF(DAY(DATE(MOD(Einstellungen!$D$6,400)+100,Einstellungen!$D$7+1,X$3))=X$3,TEXT(DATE(MOD(Einstellungen!$D$6,400)+100,Einstellungen!$D$7+1,X$3),"TTT"),"")</f>
        <v>So</v>
      </c>
      <c r="Y6" s="2" t="str">
        <f>IF(DAY(DATE(MOD(Einstellungen!$D$6,400)+100,Einstellungen!$D$7+1,Y$3))=Y$3,TEXT(DATE(MOD(Einstellungen!$D$6,400)+100,Einstellungen!$D$7+1,Y$3),"TTT"),"")</f>
        <v>Mo</v>
      </c>
      <c r="Z6" s="2" t="str">
        <f>IF(DAY(DATE(MOD(Einstellungen!$D$6,400)+100,Einstellungen!$D$7+1,Z$3))=Z$3,TEXT(DATE(MOD(Einstellungen!$D$6,400)+100,Einstellungen!$D$7+1,Z$3),"TTT"),"")</f>
        <v>Di</v>
      </c>
      <c r="AA6" s="2" t="str">
        <f>IF(DAY(DATE(MOD(Einstellungen!$D$6,400)+100,Einstellungen!$D$7+1,AA$3))=AA$3,TEXT(DATE(MOD(Einstellungen!$D$6,400)+100,Einstellungen!$D$7+1,AA$3),"TTT"),"")</f>
        <v>Mi</v>
      </c>
      <c r="AB6" s="2" t="str">
        <f>IF(DAY(DATE(MOD(Einstellungen!$D$6,400)+100,Einstellungen!$D$7+1,AB$3))=AB$3,TEXT(DATE(MOD(Einstellungen!$D$6,400)+100,Einstellungen!$D$7+1,AB$3),"TTT"),"")</f>
        <v>Do</v>
      </c>
      <c r="AC6" s="2" t="str">
        <f>IF(DAY(DATE(MOD(Einstellungen!$D$6,400)+100,Einstellungen!$D$7+1,AC$3))=AC$3,TEXT(DATE(MOD(Einstellungen!$D$6,400)+100,Einstellungen!$D$7+1,AC$3),"TTT"),"")</f>
        <v>Fr</v>
      </c>
      <c r="AD6" s="2" t="str">
        <f>IF(DAY(DATE(MOD(Einstellungen!$D$6,400)+100,Einstellungen!$D$7+1,AD$3))=AD$3,TEXT(DATE(MOD(Einstellungen!$D$6,400)+100,Einstellungen!$D$7+1,AD$3),"TTT"),"")</f>
        <v>Sa</v>
      </c>
      <c r="AE6" s="2" t="str">
        <f>IF(DAY(DATE(MOD(Einstellungen!$D$6,400)+100,Einstellungen!$D$7+1,AE$3))=AE$3,TEXT(DATE(MOD(Einstellungen!$D$6,400)+100,Einstellungen!$D$7+1,AE$3),"TTT"),"")</f>
        <v>So</v>
      </c>
      <c r="AF6" s="2" t="str">
        <f>IF(DAY(DATE(MOD(Einstellungen!$D$6,400)+100,Einstellungen!$D$7+1,AF$3))=AF$3,TEXT(DATE(MOD(Einstellungen!$D$6,400)+100,Einstellungen!$D$7+1,AF$3),"TTT"),"")</f>
        <v>Mo</v>
      </c>
      <c r="AG6" s="2" t="str">
        <f>IF(DAY(DATE(MOD(Einstellungen!$D$6,400)+100,Einstellungen!$D$7+1,AG$3))=AG$3,TEXT(DATE(MOD(Einstellungen!$D$6,400)+100,Einstellungen!$D$7+1,AG$3),"TTT"),"")</f>
        <v>Di</v>
      </c>
    </row>
    <row r="7" spans="1:33" s="1" customFormat="1" ht="100" customHeight="1" thickBot="1">
      <c r="A7" s="8"/>
      <c r="B7" s="4" t="str">
        <f>IF(DAY(DATE(MOD(Einstellungen!$D$6,400)+100,Einstellungen!$D$7+1,1))=1,TEXT(DATE(MOD(Einstellungen!$D$6,400)+100,Einstellungen!$D$7+1,1),"MMM"),"Kein gültiges Datum")</f>
        <v>Mär</v>
      </c>
      <c r="C7" s="51" t="s">
        <v>25</v>
      </c>
      <c r="D7" s="57" t="s">
        <v>26</v>
      </c>
      <c r="E7" s="58"/>
      <c r="F7" s="58"/>
      <c r="G7" s="56" t="s">
        <v>27</v>
      </c>
      <c r="H7" s="58"/>
      <c r="I7" s="56"/>
      <c r="J7" s="52" t="s">
        <v>23</v>
      </c>
      <c r="K7" s="54"/>
      <c r="L7" s="52"/>
      <c r="M7" s="56"/>
      <c r="N7" s="56" t="s">
        <v>16</v>
      </c>
      <c r="O7" s="56" t="s">
        <v>30</v>
      </c>
      <c r="P7" s="56"/>
      <c r="Q7" s="52" t="s">
        <v>22</v>
      </c>
      <c r="R7" s="56" t="s">
        <v>18</v>
      </c>
      <c r="S7" s="60"/>
      <c r="T7" s="60"/>
      <c r="U7" s="61"/>
      <c r="V7" s="62"/>
      <c r="W7" s="34"/>
      <c r="X7" s="44" t="s">
        <v>23</v>
      </c>
      <c r="Y7" s="62"/>
      <c r="Z7" s="60"/>
      <c r="AA7" s="62"/>
      <c r="AB7" s="63"/>
      <c r="AC7" s="63"/>
      <c r="AD7" s="43"/>
      <c r="AE7" s="44" t="s">
        <v>22</v>
      </c>
      <c r="AF7" s="63"/>
      <c r="AG7" s="62"/>
    </row>
    <row r="8" spans="1:33" s="1" customFormat="1" ht="15" customHeight="1">
      <c r="B8" s="6"/>
      <c r="C8" s="2" t="str">
        <f>IF(DAY(DATE(MOD(Einstellungen!$D$6,400)+100,Einstellungen!$D$7+2,C$3))=C$3,TEXT(DATE(MOD(Einstellungen!$D$6,400)+100,Einstellungen!$D$7+2,C$3),"TTT"),"")</f>
        <v>Mi</v>
      </c>
      <c r="D8" s="2" t="str">
        <f>IF(DAY(DATE(MOD(Einstellungen!$D$6,400)+100,Einstellungen!$D$7+2,D$3))=D$3,TEXT(DATE(MOD(Einstellungen!$D$6,400)+100,Einstellungen!$D$7+2,D$3),"TTT"),"")</f>
        <v>Do</v>
      </c>
      <c r="E8" s="2" t="str">
        <f>IF(DAY(DATE(MOD(Einstellungen!$D$6,400)+100,Einstellungen!$D$7+2,E$3))=E$3,TEXT(DATE(MOD(Einstellungen!$D$6,400)+100,Einstellungen!$D$7+2,E$3),"TTT"),"")</f>
        <v>Fr</v>
      </c>
      <c r="F8" s="2" t="str">
        <f>IF(DAY(DATE(MOD(Einstellungen!$D$6,400)+100,Einstellungen!$D$7+2,F$3))=F$3,TEXT(DATE(MOD(Einstellungen!$D$6,400)+100,Einstellungen!$D$7+2,F$3),"TTT"),"")</f>
        <v>Sa</v>
      </c>
      <c r="G8" s="2" t="str">
        <f>IF(DAY(DATE(MOD(Einstellungen!$D$6,400)+100,Einstellungen!$D$7+2,G$3))=G$3,TEXT(DATE(MOD(Einstellungen!$D$6,400)+100,Einstellungen!$D$7+2,G$3),"TTT"),"")</f>
        <v>So</v>
      </c>
      <c r="H8" s="2" t="str">
        <f>IF(DAY(DATE(MOD(Einstellungen!$D$6,400)+100,Einstellungen!$D$7+2,H$3))=H$3,TEXT(DATE(MOD(Einstellungen!$D$6,400)+100,Einstellungen!$D$7+2,H$3),"TTT"),"")</f>
        <v>Mo</v>
      </c>
      <c r="I8" s="2" t="str">
        <f>IF(DAY(DATE(MOD(Einstellungen!$D$6,400)+100,Einstellungen!$D$7+2,I$3))=I$3,TEXT(DATE(MOD(Einstellungen!$D$6,400)+100,Einstellungen!$D$7+2,I$3),"TTT"),"")</f>
        <v>Di</v>
      </c>
      <c r="J8" s="2" t="str">
        <f>IF(DAY(DATE(MOD(Einstellungen!$D$6,400)+100,Einstellungen!$D$7+2,J$3))=J$3,TEXT(DATE(MOD(Einstellungen!$D$6,400)+100,Einstellungen!$D$7+2,J$3),"TTT"),"")</f>
        <v>Mi</v>
      </c>
      <c r="K8" s="2" t="str">
        <f>IF(DAY(DATE(MOD(Einstellungen!$D$6,400)+100,Einstellungen!$D$7+2,K$3))=K$3,TEXT(DATE(MOD(Einstellungen!$D$6,400)+100,Einstellungen!$D$7+2,K$3),"TTT"),"")</f>
        <v>Do</v>
      </c>
      <c r="L8" s="2" t="str">
        <f>IF(DAY(DATE(MOD(Einstellungen!$D$6,400)+100,Einstellungen!$D$7+2,L$3))=L$3,TEXT(DATE(MOD(Einstellungen!$D$6,400)+100,Einstellungen!$D$7+2,L$3),"TTT"),"")</f>
        <v>Fr</v>
      </c>
      <c r="M8" s="2" t="str">
        <f>IF(DAY(DATE(MOD(Einstellungen!$D$6,400)+100,Einstellungen!$D$7+2,M$3))=M$3,TEXT(DATE(MOD(Einstellungen!$D$6,400)+100,Einstellungen!$D$7+2,M$3),"TTT"),"")</f>
        <v>Sa</v>
      </c>
      <c r="N8" s="2" t="str">
        <f>IF(DAY(DATE(MOD(Einstellungen!$D$6,400)+100,Einstellungen!$D$7+2,N$3))=N$3,TEXT(DATE(MOD(Einstellungen!$D$6,400)+100,Einstellungen!$D$7+2,N$3),"TTT"),"")</f>
        <v>So</v>
      </c>
      <c r="O8" s="2" t="str">
        <f>IF(DAY(DATE(MOD(Einstellungen!$D$6,400)+100,Einstellungen!$D$7+2,O$3))=O$3,TEXT(DATE(MOD(Einstellungen!$D$6,400)+100,Einstellungen!$D$7+2,O$3),"TTT"),"")</f>
        <v>Mo</v>
      </c>
      <c r="P8" s="2" t="str">
        <f>IF(DAY(DATE(MOD(Einstellungen!$D$6,400)+100,Einstellungen!$D$7+2,P$3))=P$3,TEXT(DATE(MOD(Einstellungen!$D$6,400)+100,Einstellungen!$D$7+2,P$3),"TTT"),"")</f>
        <v>Di</v>
      </c>
      <c r="Q8" s="2" t="str">
        <f>IF(DAY(DATE(MOD(Einstellungen!$D$6,400)+100,Einstellungen!$D$7+2,Q$3))=Q$3,TEXT(DATE(MOD(Einstellungen!$D$6,400)+100,Einstellungen!$D$7+2,Q$3),"TTT"),"")</f>
        <v>Mi</v>
      </c>
      <c r="R8" s="2" t="str">
        <f>IF(DAY(DATE(MOD(Einstellungen!$D$6,400)+100,Einstellungen!$D$7+2,R$3))=R$3,TEXT(DATE(MOD(Einstellungen!$D$6,400)+100,Einstellungen!$D$7+2,R$3),"TTT"),"")</f>
        <v>Do</v>
      </c>
      <c r="S8" s="2" t="str">
        <f>IF(DAY(DATE(MOD(Einstellungen!$D$6,400)+100,Einstellungen!$D$7+2,S$3))=S$3,TEXT(DATE(MOD(Einstellungen!$D$6,400)+100,Einstellungen!$D$7+2,S$3),"TTT"),"")</f>
        <v>Fr</v>
      </c>
      <c r="T8" s="2" t="str">
        <f>IF(DAY(DATE(MOD(Einstellungen!$D$6,400)+100,Einstellungen!$D$7+2,T$3))=T$3,TEXT(DATE(MOD(Einstellungen!$D$6,400)+100,Einstellungen!$D$7+2,T$3),"TTT"),"")</f>
        <v>Sa</v>
      </c>
      <c r="U8" s="2" t="str">
        <f>IF(DAY(DATE(MOD(Einstellungen!$D$6,400)+100,Einstellungen!$D$7+2,U$3))=U$3,TEXT(DATE(MOD(Einstellungen!$D$6,400)+100,Einstellungen!$D$7+2,U$3),"TTT"),"")</f>
        <v>So</v>
      </c>
      <c r="V8" s="2" t="str">
        <f>IF(DAY(DATE(MOD(Einstellungen!$D$6,400)+100,Einstellungen!$D$7+2,V$3))=V$3,TEXT(DATE(MOD(Einstellungen!$D$6,400)+100,Einstellungen!$D$7+2,V$3),"TTT"),"")</f>
        <v>Mo</v>
      </c>
      <c r="W8" s="2" t="str">
        <f>IF(DAY(DATE(MOD(Einstellungen!$D$6,400)+100,Einstellungen!$D$7+2,W$3))=W$3,TEXT(DATE(MOD(Einstellungen!$D$6,400)+100,Einstellungen!$D$7+2,W$3),"TTT"),"")</f>
        <v>Di</v>
      </c>
      <c r="X8" s="2" t="str">
        <f>IF(DAY(DATE(MOD(Einstellungen!$D$6,400)+100,Einstellungen!$D$7+2,X$3))=X$3,TEXT(DATE(MOD(Einstellungen!$D$6,400)+100,Einstellungen!$D$7+2,X$3),"TTT"),"")</f>
        <v>Mi</v>
      </c>
      <c r="Y8" s="2" t="str">
        <f>IF(DAY(DATE(MOD(Einstellungen!$D$6,400)+100,Einstellungen!$D$7+2,Y$3))=Y$3,TEXT(DATE(MOD(Einstellungen!$D$6,400)+100,Einstellungen!$D$7+2,Y$3),"TTT"),"")</f>
        <v>Do</v>
      </c>
      <c r="Z8" s="2" t="str">
        <f>IF(DAY(DATE(MOD(Einstellungen!$D$6,400)+100,Einstellungen!$D$7+2,Z$3))=Z$3,TEXT(DATE(MOD(Einstellungen!$D$6,400)+100,Einstellungen!$D$7+2,Z$3),"TTT"),"")</f>
        <v>Fr</v>
      </c>
      <c r="AA8" s="2" t="str">
        <f>IF(DAY(DATE(MOD(Einstellungen!$D$6,400)+100,Einstellungen!$D$7+2,AA$3))=AA$3,TEXT(DATE(MOD(Einstellungen!$D$6,400)+100,Einstellungen!$D$7+2,AA$3),"TTT"),"")</f>
        <v>Sa</v>
      </c>
      <c r="AB8" s="2" t="str">
        <f>IF(DAY(DATE(MOD(Einstellungen!$D$6,400)+100,Einstellungen!$D$7+2,AB$3))=AB$3,TEXT(DATE(MOD(Einstellungen!$D$6,400)+100,Einstellungen!$D$7+2,AB$3),"TTT"),"")</f>
        <v>So</v>
      </c>
      <c r="AC8" s="2" t="str">
        <f>IF(DAY(DATE(MOD(Einstellungen!$D$6,400)+100,Einstellungen!$D$7+2,AC$3))=AC$3,TEXT(DATE(MOD(Einstellungen!$D$6,400)+100,Einstellungen!$D$7+2,AC$3),"TTT"),"")</f>
        <v>Mo</v>
      </c>
      <c r="AD8" s="2" t="str">
        <f>IF(DAY(DATE(MOD(Einstellungen!$D$6,400)+100,Einstellungen!$D$7+2,AD$3))=AD$3,TEXT(DATE(MOD(Einstellungen!$D$6,400)+100,Einstellungen!$D$7+2,AD$3),"TTT"),"")</f>
        <v>Di</v>
      </c>
      <c r="AE8" s="2" t="str">
        <f>IF(DAY(DATE(MOD(Einstellungen!$D$6,400)+100,Einstellungen!$D$7+2,AE$3))=AE$3,TEXT(DATE(MOD(Einstellungen!$D$6,400)+100,Einstellungen!$D$7+2,AE$3),"TTT"),"")</f>
        <v>Mi</v>
      </c>
      <c r="AF8" s="2" t="str">
        <f>IF(DAY(DATE(MOD(Einstellungen!$D$6,400)+100,Einstellungen!$D$7+2,AF$3))=AF$3,TEXT(DATE(MOD(Einstellungen!$D$6,400)+100,Einstellungen!$D$7+2,AF$3),"TTT"),"")</f>
        <v>Do</v>
      </c>
      <c r="AG8" s="2" t="str">
        <f>IF(DAY(DATE(MOD(Einstellungen!$D$6,400)+100,Einstellungen!$D$7+2,AG$3))=AG$3,TEXT(DATE(MOD(Einstellungen!$D$6,400)+100,Einstellungen!$D$7+2,AG$3),"TTT"),"")</f>
        <v/>
      </c>
    </row>
    <row r="9" spans="1:33" s="1" customFormat="1" ht="100" customHeight="1" thickBot="1">
      <c r="B9" s="4" t="str">
        <f>IF(DAY(DATE(MOD(Einstellungen!$D$6,400)+100,Einstellungen!$D$7+2,1))=1,TEXT(DATE(MOD(Einstellungen!$D$6,400)+100,Einstellungen!$D$7+2,1),"MMM"),"Kein gültiges Datum")</f>
        <v>Apr</v>
      </c>
      <c r="C9" s="63"/>
      <c r="D9" s="63" t="s">
        <v>15</v>
      </c>
      <c r="E9" s="63"/>
      <c r="F9" s="40" t="s">
        <v>11</v>
      </c>
      <c r="G9" s="40" t="s">
        <v>11</v>
      </c>
      <c r="H9" s="40" t="s">
        <v>11</v>
      </c>
      <c r="I9" s="40" t="s">
        <v>11</v>
      </c>
      <c r="J9" s="40" t="s">
        <v>11</v>
      </c>
      <c r="K9" s="40" t="s">
        <v>11</v>
      </c>
      <c r="L9" s="40" t="s">
        <v>11</v>
      </c>
      <c r="M9" s="40" t="s">
        <v>11</v>
      </c>
      <c r="N9" s="40" t="s">
        <v>11</v>
      </c>
      <c r="O9" s="40" t="s">
        <v>11</v>
      </c>
      <c r="P9" s="40" t="s">
        <v>11</v>
      </c>
      <c r="Q9" s="40" t="s">
        <v>11</v>
      </c>
      <c r="R9" s="40" t="s">
        <v>11</v>
      </c>
      <c r="S9" s="40" t="s">
        <v>11</v>
      </c>
      <c r="T9" s="40" t="s">
        <v>11</v>
      </c>
      <c r="U9" s="40" t="s">
        <v>24</v>
      </c>
      <c r="V9" s="64"/>
      <c r="W9" s="65"/>
      <c r="X9" s="64"/>
      <c r="Y9" s="66"/>
      <c r="Z9" s="64"/>
      <c r="AA9" s="35"/>
      <c r="AB9" s="44" t="s">
        <v>22</v>
      </c>
      <c r="AC9" s="62"/>
      <c r="AD9" s="62"/>
      <c r="AE9" s="67"/>
      <c r="AF9" s="68"/>
      <c r="AG9" s="15"/>
    </row>
    <row r="10" spans="1:33" s="1" customFormat="1" ht="15" customHeight="1">
      <c r="B10" s="6"/>
      <c r="C10" s="2" t="str">
        <f>IF(DAY(DATE(MOD(Einstellungen!$D$6,400)+100,Einstellungen!$D$7+3,C$3))=C$3,TEXT(DATE(MOD(Einstellungen!$D$6,400)+100,Einstellungen!$D$7+3,C$3),"TTT"),"")</f>
        <v>Fr</v>
      </c>
      <c r="D10" s="2" t="str">
        <f>IF(DAY(DATE(MOD(Einstellungen!$D$6,400)+100,Einstellungen!$D$7+3,D$3))=D$3,TEXT(DATE(MOD(Einstellungen!$D$6,400)+100,Einstellungen!$D$7+3,D$3),"TTT"),"")</f>
        <v>Sa</v>
      </c>
      <c r="E10" s="2" t="str">
        <f>IF(DAY(DATE(MOD(Einstellungen!$D$6,400)+100,Einstellungen!$D$7+3,E$3))=E$3,TEXT(DATE(MOD(Einstellungen!$D$6,400)+100,Einstellungen!$D$7+3,E$3),"TTT"),"")</f>
        <v>So</v>
      </c>
      <c r="F10" s="2" t="str">
        <f>IF(DAY(DATE(MOD(Einstellungen!$D$6,400)+100,Einstellungen!$D$7+3,F$3))=F$3,TEXT(DATE(MOD(Einstellungen!$D$6,400)+100,Einstellungen!$D$7+3,F$3),"TTT"),"")</f>
        <v>Mo</v>
      </c>
      <c r="G10" s="2" t="str">
        <f>IF(DAY(DATE(MOD(Einstellungen!$D$6,400)+100,Einstellungen!$D$7+3,G$3))=G$3,TEXT(DATE(MOD(Einstellungen!$D$6,400)+100,Einstellungen!$D$7+3,G$3),"TTT"),"")</f>
        <v>Di</v>
      </c>
      <c r="H10" s="2" t="str">
        <f>IF(DAY(DATE(MOD(Einstellungen!$D$6,400)+100,Einstellungen!$D$7+3,H$3))=H$3,TEXT(DATE(MOD(Einstellungen!$D$6,400)+100,Einstellungen!$D$7+3,H$3),"TTT"),"")</f>
        <v>Mi</v>
      </c>
      <c r="I10" s="2" t="str">
        <f>IF(DAY(DATE(MOD(Einstellungen!$D$6,400)+100,Einstellungen!$D$7+3,I$3))=I$3,TEXT(DATE(MOD(Einstellungen!$D$6,400)+100,Einstellungen!$D$7+3,I$3),"TTT"),"")</f>
        <v>Do</v>
      </c>
      <c r="J10" s="2" t="str">
        <f>IF(DAY(DATE(MOD(Einstellungen!$D$6,400)+100,Einstellungen!$D$7+3,J$3))=J$3,TEXT(DATE(MOD(Einstellungen!$D$6,400)+100,Einstellungen!$D$7+3,J$3),"TTT"),"")</f>
        <v>Fr</v>
      </c>
      <c r="K10" s="2" t="str">
        <f>IF(DAY(DATE(MOD(Einstellungen!$D$6,400)+100,Einstellungen!$D$7+3,K$3))=K$3,TEXT(DATE(MOD(Einstellungen!$D$6,400)+100,Einstellungen!$D$7+3,K$3),"TTT"),"")</f>
        <v>Sa</v>
      </c>
      <c r="L10" s="2" t="str">
        <f>IF(DAY(DATE(MOD(Einstellungen!$D$6,400)+100,Einstellungen!$D$7+3,L$3))=L$3,TEXT(DATE(MOD(Einstellungen!$D$6,400)+100,Einstellungen!$D$7+3,L$3),"TTT"),"")</f>
        <v>So</v>
      </c>
      <c r="M10" s="2" t="str">
        <f>IF(DAY(DATE(MOD(Einstellungen!$D$6,400)+100,Einstellungen!$D$7+3,M$3))=M$3,TEXT(DATE(MOD(Einstellungen!$D$6,400)+100,Einstellungen!$D$7+3,M$3),"TTT"),"")</f>
        <v>Mo</v>
      </c>
      <c r="N10" s="2" t="str">
        <f>IF(DAY(DATE(MOD(Einstellungen!$D$6,400)+100,Einstellungen!$D$7+3,N$3))=N$3,TEXT(DATE(MOD(Einstellungen!$D$6,400)+100,Einstellungen!$D$7+3,N$3),"TTT"),"")</f>
        <v>Di</v>
      </c>
      <c r="O10" s="2" t="str">
        <f>IF(DAY(DATE(MOD(Einstellungen!$D$6,400)+100,Einstellungen!$D$7+3,O$3))=O$3,TEXT(DATE(MOD(Einstellungen!$D$6,400)+100,Einstellungen!$D$7+3,O$3),"TTT"),"")</f>
        <v>Mi</v>
      </c>
      <c r="P10" s="2" t="str">
        <f>IF(DAY(DATE(MOD(Einstellungen!$D$6,400)+100,Einstellungen!$D$7+3,P$3))=P$3,TEXT(DATE(MOD(Einstellungen!$D$6,400)+100,Einstellungen!$D$7+3,P$3),"TTT"),"")</f>
        <v>Do</v>
      </c>
      <c r="Q10" s="2" t="str">
        <f>IF(DAY(DATE(MOD(Einstellungen!$D$6,400)+100,Einstellungen!$D$7+3,Q$3))=Q$3,TEXT(DATE(MOD(Einstellungen!$D$6,400)+100,Einstellungen!$D$7+3,Q$3),"TTT"),"")</f>
        <v>Fr</v>
      </c>
      <c r="R10" s="2" t="str">
        <f>IF(DAY(DATE(MOD(Einstellungen!$D$6,400)+100,Einstellungen!$D$7+3,R$3))=R$3,TEXT(DATE(MOD(Einstellungen!$D$6,400)+100,Einstellungen!$D$7+3,R$3),"TTT"),"")</f>
        <v>Sa</v>
      </c>
      <c r="S10" s="2" t="str">
        <f>IF(DAY(DATE(MOD(Einstellungen!$D$6,400)+100,Einstellungen!$D$7+3,S$3))=S$3,TEXT(DATE(MOD(Einstellungen!$D$6,400)+100,Einstellungen!$D$7+3,S$3),"TTT"),"")</f>
        <v>So</v>
      </c>
      <c r="T10" s="2" t="str">
        <f>IF(DAY(DATE(MOD(Einstellungen!$D$6,400)+100,Einstellungen!$D$7+3,T$3))=T$3,TEXT(DATE(MOD(Einstellungen!$D$6,400)+100,Einstellungen!$D$7+3,T$3),"TTT"),"")</f>
        <v>Mo</v>
      </c>
      <c r="U10" s="2" t="str">
        <f>IF(DAY(DATE(MOD(Einstellungen!$D$6,400)+100,Einstellungen!$D$7+3,U$3))=U$3,TEXT(DATE(MOD(Einstellungen!$D$6,400)+100,Einstellungen!$D$7+3,U$3),"TTT"),"")</f>
        <v>Di</v>
      </c>
      <c r="V10" s="2" t="str">
        <f>IF(DAY(DATE(MOD(Einstellungen!$D$6,400)+100,Einstellungen!$D$7+3,V$3))=V$3,TEXT(DATE(MOD(Einstellungen!$D$6,400)+100,Einstellungen!$D$7+3,V$3),"TTT"),"")</f>
        <v>Mi</v>
      </c>
      <c r="W10" s="2" t="str">
        <f>IF(DAY(DATE(MOD(Einstellungen!$D$6,400)+100,Einstellungen!$D$7+3,W$3))=W$3,TEXT(DATE(MOD(Einstellungen!$D$6,400)+100,Einstellungen!$D$7+3,W$3),"TTT"),"")</f>
        <v>Do</v>
      </c>
      <c r="X10" s="2" t="str">
        <f>IF(DAY(DATE(MOD(Einstellungen!$D$6,400)+100,Einstellungen!$D$7+3,X$3))=X$3,TEXT(DATE(MOD(Einstellungen!$D$6,400)+100,Einstellungen!$D$7+3,X$3),"TTT"),"")</f>
        <v>Fr</v>
      </c>
      <c r="Y10" s="2" t="str">
        <f>IF(DAY(DATE(MOD(Einstellungen!$D$6,400)+100,Einstellungen!$D$7+3,Y$3))=Y$3,TEXT(DATE(MOD(Einstellungen!$D$6,400)+100,Einstellungen!$D$7+3,Y$3),"TTT"),"")</f>
        <v>Sa</v>
      </c>
      <c r="Z10" s="2" t="str">
        <f>IF(DAY(DATE(MOD(Einstellungen!$D$6,400)+100,Einstellungen!$D$7+3,Z$3))=Z$3,TEXT(DATE(MOD(Einstellungen!$D$6,400)+100,Einstellungen!$D$7+3,Z$3),"TTT"),"")</f>
        <v>So</v>
      </c>
      <c r="AA10" s="2" t="str">
        <f>IF(DAY(DATE(MOD(Einstellungen!$D$6,400)+100,Einstellungen!$D$7+3,AA$3))=AA$3,TEXT(DATE(MOD(Einstellungen!$D$6,400)+100,Einstellungen!$D$7+3,AA$3),"TTT"),"")</f>
        <v>Mo</v>
      </c>
      <c r="AB10" s="2" t="str">
        <f>IF(DAY(DATE(MOD(Einstellungen!$D$6,400)+100,Einstellungen!$D$7+3,AB$3))=AB$3,TEXT(DATE(MOD(Einstellungen!$D$6,400)+100,Einstellungen!$D$7+3,AB$3),"TTT"),"")</f>
        <v>Di</v>
      </c>
      <c r="AC10" s="2" t="str">
        <f>IF(DAY(DATE(MOD(Einstellungen!$D$6,400)+100,Einstellungen!$D$7+3,AC$3))=AC$3,TEXT(DATE(MOD(Einstellungen!$D$6,400)+100,Einstellungen!$D$7+3,AC$3),"TTT"),"")</f>
        <v>Mi</v>
      </c>
      <c r="AD10" s="2" t="str">
        <f>IF(DAY(DATE(MOD(Einstellungen!$D$6,400)+100,Einstellungen!$D$7+3,AD$3))=AD$3,TEXT(DATE(MOD(Einstellungen!$D$6,400)+100,Einstellungen!$D$7+3,AD$3),"TTT"),"")</f>
        <v>Do</v>
      </c>
      <c r="AE10" s="2" t="str">
        <f>IF(DAY(DATE(MOD(Einstellungen!$D$6,400)+100,Einstellungen!$D$7+3,AE$3))=AE$3,TEXT(DATE(MOD(Einstellungen!$D$6,400)+100,Einstellungen!$D$7+3,AE$3),"TTT"),"")</f>
        <v>Fr</v>
      </c>
      <c r="AF10" s="2" t="str">
        <f>IF(DAY(DATE(MOD(Einstellungen!$D$6,400)+100,Einstellungen!$D$7+3,AF$3))=AF$3,TEXT(DATE(MOD(Einstellungen!$D$6,400)+100,Einstellungen!$D$7+3,AF$3),"TTT"),"")</f>
        <v>Sa</v>
      </c>
      <c r="AG10" s="2" t="str">
        <f>IF(DAY(DATE(MOD(Einstellungen!$D$6,400)+100,Einstellungen!$D$7+3,AG$3))=AG$3,TEXT(DATE(MOD(Einstellungen!$D$6,400)+100,Einstellungen!$D$7+3,AG$3),"TTT"),"")</f>
        <v>So</v>
      </c>
    </row>
    <row r="11" spans="1:33" s="1" customFormat="1" ht="100" customHeight="1" thickBot="1">
      <c r="B11" s="4" t="str">
        <f>IF(DAY(DATE(MOD(Einstellungen!$D$6,400)+100,Einstellungen!$D$7+3,1))=1,TEXT(DATE(MOD(Einstellungen!$D$6,400)+100,Einstellungen!$D$7+3,1),"MMM"),"Kein gültiges Datum")</f>
        <v>Mai</v>
      </c>
      <c r="C11" s="40" t="s">
        <v>13</v>
      </c>
      <c r="D11" s="32"/>
      <c r="E11" s="44" t="s">
        <v>23</v>
      </c>
      <c r="F11" s="33"/>
      <c r="G11" s="34"/>
      <c r="H11" s="34"/>
      <c r="I11" s="69"/>
      <c r="J11" s="33"/>
      <c r="K11" s="32"/>
      <c r="L11" s="44" t="s">
        <v>22</v>
      </c>
      <c r="M11" s="33"/>
      <c r="N11" s="34"/>
      <c r="O11" s="34"/>
      <c r="P11" s="32"/>
      <c r="Q11" s="34" t="s">
        <v>38</v>
      </c>
      <c r="R11" s="28"/>
      <c r="S11" s="44" t="s">
        <v>23</v>
      </c>
      <c r="T11" s="73" t="s">
        <v>35</v>
      </c>
      <c r="U11" s="34" t="s">
        <v>17</v>
      </c>
      <c r="V11" s="29" t="s">
        <v>42</v>
      </c>
      <c r="W11" s="40" t="s">
        <v>14</v>
      </c>
      <c r="X11" s="40" t="s">
        <v>9</v>
      </c>
      <c r="Y11" s="42"/>
      <c r="Z11" s="44" t="s">
        <v>22</v>
      </c>
      <c r="AA11" s="33"/>
      <c r="AB11" s="74" t="s">
        <v>34</v>
      </c>
      <c r="AC11" s="34"/>
      <c r="AD11" s="72" t="s">
        <v>36</v>
      </c>
      <c r="AE11" s="33" t="s">
        <v>39</v>
      </c>
      <c r="AF11" s="40" t="s">
        <v>12</v>
      </c>
      <c r="AG11" s="40" t="s">
        <v>12</v>
      </c>
    </row>
    <row r="12" spans="1:33" s="1" customFormat="1" ht="15" customHeight="1">
      <c r="B12" s="6"/>
      <c r="C12" s="2" t="str">
        <f>IF(DAY(DATE(MOD(Einstellungen!$D$6,400)+100,Einstellungen!$D$7+4,C$3))=C$3,TEXT(DATE(MOD(Einstellungen!$D$6,400)+100,Einstellungen!$D$7+4,C$3),"TTT"),"")</f>
        <v>Mo</v>
      </c>
      <c r="D12" s="2" t="str">
        <f>IF(DAY(DATE(MOD(Einstellungen!$D$6,400)+100,Einstellungen!$D$7+4,D$3))=D$3,TEXT(DATE(MOD(Einstellungen!$D$6,400)+100,Einstellungen!$D$7+4,D$3),"TTT"),"")</f>
        <v>Di</v>
      </c>
      <c r="E12" s="2" t="str">
        <f>IF(DAY(DATE(MOD(Einstellungen!$D$6,400)+100,Einstellungen!$D$7+4,E$3))=E$3,TEXT(DATE(MOD(Einstellungen!$D$6,400)+100,Einstellungen!$D$7+4,E$3),"TTT"),"")</f>
        <v>Mi</v>
      </c>
      <c r="F12" s="2" t="str">
        <f>IF(DAY(DATE(MOD(Einstellungen!$D$6,400)+100,Einstellungen!$D$7+4,F$3))=F$3,TEXT(DATE(MOD(Einstellungen!$D$6,400)+100,Einstellungen!$D$7+4,F$3),"TTT"),"")</f>
        <v>Do</v>
      </c>
      <c r="G12" s="2" t="str">
        <f>IF(DAY(DATE(MOD(Einstellungen!$D$6,400)+100,Einstellungen!$D$7+4,G$3))=G$3,TEXT(DATE(MOD(Einstellungen!$D$6,400)+100,Einstellungen!$D$7+4,G$3),"TTT"),"")</f>
        <v>Fr</v>
      </c>
      <c r="H12" s="2" t="str">
        <f>IF(DAY(DATE(MOD(Einstellungen!$D$6,400)+100,Einstellungen!$D$7+4,H$3))=H$3,TEXT(DATE(MOD(Einstellungen!$D$6,400)+100,Einstellungen!$D$7+4,H$3),"TTT"),"")</f>
        <v>Sa</v>
      </c>
      <c r="I12" s="2" t="str">
        <f>IF(DAY(DATE(MOD(Einstellungen!$D$6,400)+100,Einstellungen!$D$7+4,I$3))=I$3,TEXT(DATE(MOD(Einstellungen!$D$6,400)+100,Einstellungen!$D$7+4,I$3),"TTT"),"")</f>
        <v>So</v>
      </c>
      <c r="J12" s="2" t="str">
        <f>IF(DAY(DATE(MOD(Einstellungen!$D$6,400)+100,Einstellungen!$D$7+4,J$3))=J$3,TEXT(DATE(MOD(Einstellungen!$D$6,400)+100,Einstellungen!$D$7+4,J$3),"TTT"),"")</f>
        <v>Mo</v>
      </c>
      <c r="K12" s="2" t="str">
        <f>IF(DAY(DATE(MOD(Einstellungen!$D$6,400)+100,Einstellungen!$D$7+4,K$3))=K$3,TEXT(DATE(MOD(Einstellungen!$D$6,400)+100,Einstellungen!$D$7+4,K$3),"TTT"),"")</f>
        <v>Di</v>
      </c>
      <c r="L12" s="2" t="str">
        <f>IF(DAY(DATE(MOD(Einstellungen!$D$6,400)+100,Einstellungen!$D$7+4,L$3))=L$3,TEXT(DATE(MOD(Einstellungen!$D$6,400)+100,Einstellungen!$D$7+4,L$3),"TTT"),"")</f>
        <v>Mi</v>
      </c>
      <c r="M12" s="2" t="str">
        <f>IF(DAY(DATE(MOD(Einstellungen!$D$6,400)+100,Einstellungen!$D$7+4,M$3))=M$3,TEXT(DATE(MOD(Einstellungen!$D$6,400)+100,Einstellungen!$D$7+4,M$3),"TTT"),"")</f>
        <v>Do</v>
      </c>
      <c r="N12" s="2" t="str">
        <f>IF(DAY(DATE(MOD(Einstellungen!$D$6,400)+100,Einstellungen!$D$7+4,N$3))=N$3,TEXT(DATE(MOD(Einstellungen!$D$6,400)+100,Einstellungen!$D$7+4,N$3),"TTT"),"")</f>
        <v>Fr</v>
      </c>
      <c r="O12" s="2" t="str">
        <f>IF(DAY(DATE(MOD(Einstellungen!$D$6,400)+100,Einstellungen!$D$7+4,O$3))=O$3,TEXT(DATE(MOD(Einstellungen!$D$6,400)+100,Einstellungen!$D$7+4,O$3),"TTT"),"")</f>
        <v>Sa</v>
      </c>
      <c r="P12" s="2" t="str">
        <f>IF(DAY(DATE(MOD(Einstellungen!$D$6,400)+100,Einstellungen!$D$7+4,P$3))=P$3,TEXT(DATE(MOD(Einstellungen!$D$6,400)+100,Einstellungen!$D$7+4,P$3),"TTT"),"")</f>
        <v>So</v>
      </c>
      <c r="Q12" s="2" t="str">
        <f>IF(DAY(DATE(MOD(Einstellungen!$D$6,400)+100,Einstellungen!$D$7+4,Q$3))=Q$3,TEXT(DATE(MOD(Einstellungen!$D$6,400)+100,Einstellungen!$D$7+4,Q$3),"TTT"),"")</f>
        <v>Mo</v>
      </c>
      <c r="R12" s="2" t="str">
        <f>IF(DAY(DATE(MOD(Einstellungen!$D$6,400)+100,Einstellungen!$D$7+4,R$3))=R$3,TEXT(DATE(MOD(Einstellungen!$D$6,400)+100,Einstellungen!$D$7+4,R$3),"TTT"),"")</f>
        <v>Di</v>
      </c>
      <c r="S12" s="2" t="str">
        <f>IF(DAY(DATE(MOD(Einstellungen!$D$6,400)+100,Einstellungen!$D$7+4,S$3))=S$3,TEXT(DATE(MOD(Einstellungen!$D$6,400)+100,Einstellungen!$D$7+4,S$3),"TTT"),"")</f>
        <v>Mi</v>
      </c>
      <c r="T12" s="2" t="str">
        <f>IF(DAY(DATE(MOD(Einstellungen!$D$6,400)+100,Einstellungen!$D$7+4,T$3))=T$3,TEXT(DATE(MOD(Einstellungen!$D$6,400)+100,Einstellungen!$D$7+4,T$3),"TTT"),"")</f>
        <v>Do</v>
      </c>
      <c r="U12" s="2" t="str">
        <f>IF(DAY(DATE(MOD(Einstellungen!$D$6,400)+100,Einstellungen!$D$7+4,U$3))=U$3,TEXT(DATE(MOD(Einstellungen!$D$6,400)+100,Einstellungen!$D$7+4,U$3),"TTT"),"")</f>
        <v>Fr</v>
      </c>
      <c r="V12" s="2" t="str">
        <f>IF(DAY(DATE(MOD(Einstellungen!$D$6,400)+100,Einstellungen!$D$7+4,V$3))=V$3,TEXT(DATE(MOD(Einstellungen!$D$6,400)+100,Einstellungen!$D$7+4,V$3),"TTT"),"")</f>
        <v>Sa</v>
      </c>
      <c r="W12" s="2" t="str">
        <f>IF(DAY(DATE(MOD(Einstellungen!$D$6,400)+100,Einstellungen!$D$7+4,W$3))=W$3,TEXT(DATE(MOD(Einstellungen!$D$6,400)+100,Einstellungen!$D$7+4,W$3),"TTT"),"")</f>
        <v>So</v>
      </c>
      <c r="X12" s="2" t="str">
        <f>IF(DAY(DATE(MOD(Einstellungen!$D$6,400)+100,Einstellungen!$D$7+4,X$3))=X$3,TEXT(DATE(MOD(Einstellungen!$D$6,400)+100,Einstellungen!$D$7+4,X$3),"TTT"),"")</f>
        <v>Mo</v>
      </c>
      <c r="Y12" s="2" t="str">
        <f>IF(DAY(DATE(MOD(Einstellungen!$D$6,400)+100,Einstellungen!$D$7+4,Y$3))=Y$3,TEXT(DATE(MOD(Einstellungen!$D$6,400)+100,Einstellungen!$D$7+4,Y$3),"TTT"),"")</f>
        <v>Di</v>
      </c>
      <c r="Z12" s="2" t="str">
        <f>IF(DAY(DATE(MOD(Einstellungen!$D$6,400)+100,Einstellungen!$D$7+4,Z$3))=Z$3,TEXT(DATE(MOD(Einstellungen!$D$6,400)+100,Einstellungen!$D$7+4,Z$3),"TTT"),"")</f>
        <v>Mi</v>
      </c>
      <c r="AA12" s="2" t="str">
        <f>IF(DAY(DATE(MOD(Einstellungen!$D$6,400)+100,Einstellungen!$D$7+4,AA$3))=AA$3,TEXT(DATE(MOD(Einstellungen!$D$6,400)+100,Einstellungen!$D$7+4,AA$3),"TTT"),"")</f>
        <v>Do</v>
      </c>
      <c r="AB12" s="2" t="str">
        <f>IF(DAY(DATE(MOD(Einstellungen!$D$6,400)+100,Einstellungen!$D$7+4,AB$3))=AB$3,TEXT(DATE(MOD(Einstellungen!$D$6,400)+100,Einstellungen!$D$7+4,AB$3),"TTT"),"")</f>
        <v>Fr</v>
      </c>
      <c r="AC12" s="2" t="str">
        <f>IF(DAY(DATE(MOD(Einstellungen!$D$6,400)+100,Einstellungen!$D$7+4,AC$3))=AC$3,TEXT(DATE(MOD(Einstellungen!$D$6,400)+100,Einstellungen!$D$7+4,AC$3),"TTT"),"")</f>
        <v>Sa</v>
      </c>
      <c r="AD12" s="2" t="str">
        <f>IF(DAY(DATE(MOD(Einstellungen!$D$6,400)+100,Einstellungen!$D$7+4,AD$3))=AD$3,TEXT(DATE(MOD(Einstellungen!$D$6,400)+100,Einstellungen!$D$7+4,AD$3),"TTT"),"")</f>
        <v>So</v>
      </c>
      <c r="AE12" s="2" t="str">
        <f>IF(DAY(DATE(MOD(Einstellungen!$D$6,400)+100,Einstellungen!$D$7+4,AE$3))=AE$3,TEXT(DATE(MOD(Einstellungen!$D$6,400)+100,Einstellungen!$D$7+4,AE$3),"TTT"),"")</f>
        <v>Mo</v>
      </c>
      <c r="AF12" s="2" t="str">
        <f>IF(DAY(DATE(MOD(Einstellungen!$D$6,400)+100,Einstellungen!$D$7+4,AF$3))=AF$3,TEXT(DATE(MOD(Einstellungen!$D$6,400)+100,Einstellungen!$D$7+4,AF$3),"TTT"),"")</f>
        <v>Di</v>
      </c>
      <c r="AG12" s="2" t="str">
        <f>IF(DAY(DATE(MOD(Einstellungen!$D$6,400)+100,Einstellungen!$D$7+4,AG$3))=AG$3,TEXT(DATE(MOD(Einstellungen!$D$6,400)+100,Einstellungen!$D$7+4,AG$3),"TTT"),"")</f>
        <v/>
      </c>
    </row>
    <row r="13" spans="1:33" s="1" customFormat="1" ht="100" customHeight="1" thickBot="1">
      <c r="B13" s="4" t="str">
        <f>IF(DAY(DATE(MOD(Einstellungen!$D$6,400)+100,Einstellungen!$D$7+4,1))=1,TEXT(DATE(MOD(Einstellungen!$D$6,400)+100,Einstellungen!$D$7+4,1),"MMM"),"Kein gültiges Datum")</f>
        <v>Jun</v>
      </c>
      <c r="C13" s="40" t="s">
        <v>12</v>
      </c>
      <c r="D13" s="40" t="s">
        <v>12</v>
      </c>
      <c r="E13" s="40" t="s">
        <v>12</v>
      </c>
      <c r="F13" s="40" t="s">
        <v>12</v>
      </c>
      <c r="G13" s="40" t="s">
        <v>12</v>
      </c>
      <c r="H13" s="40" t="s">
        <v>12</v>
      </c>
      <c r="I13" s="40" t="s">
        <v>12</v>
      </c>
      <c r="J13" s="40" t="s">
        <v>12</v>
      </c>
      <c r="K13" s="40" t="s">
        <v>12</v>
      </c>
      <c r="L13" s="40" t="s">
        <v>12</v>
      </c>
      <c r="M13" s="40" t="s">
        <v>12</v>
      </c>
      <c r="N13" s="40" t="s">
        <v>12</v>
      </c>
      <c r="O13" s="40" t="s">
        <v>12</v>
      </c>
      <c r="P13" s="45" t="s">
        <v>23</v>
      </c>
      <c r="Q13" s="33" t="s">
        <v>43</v>
      </c>
      <c r="R13" s="32" t="s">
        <v>44</v>
      </c>
      <c r="S13" s="48" t="s">
        <v>40</v>
      </c>
      <c r="T13" s="49" t="s">
        <v>41</v>
      </c>
      <c r="U13" s="47"/>
      <c r="V13" s="38"/>
      <c r="W13" s="44" t="s">
        <v>22</v>
      </c>
      <c r="X13" s="32"/>
      <c r="Y13" s="33" t="s">
        <v>19</v>
      </c>
      <c r="Z13" s="34" t="s">
        <v>20</v>
      </c>
      <c r="AA13" s="32" t="s">
        <v>33</v>
      </c>
      <c r="AB13" s="36"/>
      <c r="AC13" s="37"/>
      <c r="AD13" s="44" t="s">
        <v>23</v>
      </c>
      <c r="AE13" s="31"/>
      <c r="AF13" s="32" t="s">
        <v>45</v>
      </c>
      <c r="AG13" s="39"/>
    </row>
    <row r="14" spans="1:33" s="1" customFormat="1" ht="15" customHeight="1">
      <c r="B14" s="6"/>
      <c r="C14" s="2" t="str">
        <f>IF(DAY(DATE(MOD(Einstellungen!$D$6,400)+100,Einstellungen!$D$7+5,C$3))=C$3,TEXT(DATE(MOD(Einstellungen!$D$6,400)+100,Einstellungen!$D$7+5,C$3),"TTT"),"")</f>
        <v>Mi</v>
      </c>
      <c r="D14" s="2" t="str">
        <f>IF(DAY(DATE(MOD(Einstellungen!$D$6,400)+100,Einstellungen!$D$7+5,D$3))=D$3,TEXT(DATE(MOD(Einstellungen!$D$6,400)+100,Einstellungen!$D$7+5,D$3),"TTT"),"")</f>
        <v>Do</v>
      </c>
      <c r="E14" s="2" t="str">
        <f>IF(DAY(DATE(MOD(Einstellungen!$D$6,400)+100,Einstellungen!$D$7+5,E$3))=E$3,TEXT(DATE(MOD(Einstellungen!$D$6,400)+100,Einstellungen!$D$7+5,E$3),"TTT"),"")</f>
        <v>Fr</v>
      </c>
      <c r="F14" s="2" t="str">
        <f>IF(DAY(DATE(MOD(Einstellungen!$D$6,400)+100,Einstellungen!$D$7+5,F$3))=F$3,TEXT(DATE(MOD(Einstellungen!$D$6,400)+100,Einstellungen!$D$7+5,F$3),"TTT"),"")</f>
        <v>Sa</v>
      </c>
      <c r="G14" s="2" t="str">
        <f>IF(DAY(DATE(MOD(Einstellungen!$D$6,400)+100,Einstellungen!$D$7+5,G$3))=G$3,TEXT(DATE(MOD(Einstellungen!$D$6,400)+100,Einstellungen!$D$7+5,G$3),"TTT"),"")</f>
        <v>So</v>
      </c>
      <c r="H14" s="2" t="str">
        <f>IF(DAY(DATE(MOD(Einstellungen!$D$6,400)+100,Einstellungen!$D$7+5,H$3))=H$3,TEXT(DATE(MOD(Einstellungen!$D$6,400)+100,Einstellungen!$D$7+5,H$3),"TTT"),"")</f>
        <v>Mo</v>
      </c>
      <c r="I14" s="2" t="str">
        <f>IF(DAY(DATE(MOD(Einstellungen!$D$6,400)+100,Einstellungen!$D$7+5,I$3))=I$3,TEXT(DATE(MOD(Einstellungen!$D$6,400)+100,Einstellungen!$D$7+5,I$3),"TTT"),"")</f>
        <v>Di</v>
      </c>
      <c r="J14" s="2" t="str">
        <f>IF(DAY(DATE(MOD(Einstellungen!$D$6,400)+100,Einstellungen!$D$7+5,J$3))=J$3,TEXT(DATE(MOD(Einstellungen!$D$6,400)+100,Einstellungen!$D$7+5,J$3),"TTT"),"")</f>
        <v>Mi</v>
      </c>
      <c r="K14" s="2" t="str">
        <f>IF(DAY(DATE(MOD(Einstellungen!$D$6,400)+100,Einstellungen!$D$7+5,K$3))=K$3,TEXT(DATE(MOD(Einstellungen!$D$6,400)+100,Einstellungen!$D$7+5,K$3),"TTT"),"")</f>
        <v>Do</v>
      </c>
      <c r="L14" s="2" t="str">
        <f>IF(DAY(DATE(MOD(Einstellungen!$D$6,400)+100,Einstellungen!$D$7+5,L$3))=L$3,TEXT(DATE(MOD(Einstellungen!$D$6,400)+100,Einstellungen!$D$7+5,L$3),"TTT"),"")</f>
        <v>Fr</v>
      </c>
      <c r="M14" s="2" t="str">
        <f>IF(DAY(DATE(MOD(Einstellungen!$D$6,400)+100,Einstellungen!$D$7+5,M$3))=M$3,TEXT(DATE(MOD(Einstellungen!$D$6,400)+100,Einstellungen!$D$7+5,M$3),"TTT"),"")</f>
        <v>Sa</v>
      </c>
      <c r="N14" s="2" t="str">
        <f>IF(DAY(DATE(MOD(Einstellungen!$D$6,400)+100,Einstellungen!$D$7+5,N$3))=N$3,TEXT(DATE(MOD(Einstellungen!$D$6,400)+100,Einstellungen!$D$7+5,N$3),"TTT"),"")</f>
        <v>So</v>
      </c>
      <c r="O14" s="2" t="str">
        <f>IF(DAY(DATE(MOD(Einstellungen!$D$6,400)+100,Einstellungen!$D$7+5,O$3))=O$3,TEXT(DATE(MOD(Einstellungen!$D$6,400)+100,Einstellungen!$D$7+5,O$3),"TTT"),"")</f>
        <v>Mo</v>
      </c>
      <c r="P14" s="2" t="str">
        <f>IF(DAY(DATE(MOD(Einstellungen!$D$6,400)+100,Einstellungen!$D$7+5,P$3))=P$3,TEXT(DATE(MOD(Einstellungen!$D$6,400)+100,Einstellungen!$D$7+5,P$3),"TTT"),"")</f>
        <v>Di</v>
      </c>
      <c r="Q14" s="2" t="str">
        <f>IF(DAY(DATE(MOD(Einstellungen!$D$6,400)+100,Einstellungen!$D$7+5,Q$3))=Q$3,TEXT(DATE(MOD(Einstellungen!$D$6,400)+100,Einstellungen!$D$7+5,Q$3),"TTT"),"")</f>
        <v>Mi</v>
      </c>
      <c r="R14" s="2" t="str">
        <f>IF(DAY(DATE(MOD(Einstellungen!$D$6,400)+100,Einstellungen!$D$7+5,R$3))=R$3,TEXT(DATE(MOD(Einstellungen!$D$6,400)+100,Einstellungen!$D$7+5,R$3),"TTT"),"")</f>
        <v>Do</v>
      </c>
      <c r="S14" s="46" t="str">
        <f>IF(DAY(DATE(MOD(Einstellungen!$D$6,400)+100,Einstellungen!$D$7+5,S$3))=S$3,TEXT(DATE(MOD(Einstellungen!$D$6,400)+100,Einstellungen!$D$7+5,S$3),"TTT"),"")</f>
        <v>Fr</v>
      </c>
      <c r="T14" s="2" t="str">
        <f>IF(DAY(DATE(MOD(Einstellungen!$D$6,400)+100,Einstellungen!$D$7+5,T$3))=T$3,TEXT(DATE(MOD(Einstellungen!$D$6,400)+100,Einstellungen!$D$7+5,T$3),"TTT"),"")</f>
        <v>Sa</v>
      </c>
      <c r="U14" s="2" t="str">
        <f>IF(DAY(DATE(MOD(Einstellungen!$D$6,400)+100,Einstellungen!$D$7+5,U$3))=U$3,TEXT(DATE(MOD(Einstellungen!$D$6,400)+100,Einstellungen!$D$7+5,U$3),"TTT"),"")</f>
        <v>So</v>
      </c>
      <c r="V14" s="2" t="str">
        <f>IF(DAY(DATE(MOD(Einstellungen!$D$6,400)+100,Einstellungen!$D$7+5,V$3))=V$3,TEXT(DATE(MOD(Einstellungen!$D$6,400)+100,Einstellungen!$D$7+5,V$3),"TTT"),"")</f>
        <v>Mo</v>
      </c>
      <c r="W14" s="2" t="str">
        <f>IF(DAY(DATE(MOD(Einstellungen!$D$6,400)+100,Einstellungen!$D$7+5,W$3))=W$3,TEXT(DATE(MOD(Einstellungen!$D$6,400)+100,Einstellungen!$D$7+5,W$3),"TTT"),"")</f>
        <v>Di</v>
      </c>
      <c r="X14" s="2" t="str">
        <f>IF(DAY(DATE(MOD(Einstellungen!$D$6,400)+100,Einstellungen!$D$7+5,X$3))=X$3,TEXT(DATE(MOD(Einstellungen!$D$6,400)+100,Einstellungen!$D$7+5,X$3),"TTT"),"")</f>
        <v>Mi</v>
      </c>
      <c r="Y14" s="2" t="str">
        <f>IF(DAY(DATE(MOD(Einstellungen!$D$6,400)+100,Einstellungen!$D$7+5,Y$3))=Y$3,TEXT(DATE(MOD(Einstellungen!$D$6,400)+100,Einstellungen!$D$7+5,Y$3),"TTT"),"")</f>
        <v>Do</v>
      </c>
      <c r="Z14" s="2" t="str">
        <f>IF(DAY(DATE(MOD(Einstellungen!$D$6,400)+100,Einstellungen!$D$7+5,Z$3))=Z$3,TEXT(DATE(MOD(Einstellungen!$D$6,400)+100,Einstellungen!$D$7+5,Z$3),"TTT"),"")</f>
        <v>Fr</v>
      </c>
      <c r="AA14" s="2" t="str">
        <f>IF(DAY(DATE(MOD(Einstellungen!$D$6,400)+100,Einstellungen!$D$7+5,AA$3))=AA$3,TEXT(DATE(MOD(Einstellungen!$D$6,400)+100,Einstellungen!$D$7+5,AA$3),"TTT"),"")</f>
        <v>Sa</v>
      </c>
      <c r="AB14" s="2" t="str">
        <f>IF(DAY(DATE(MOD(Einstellungen!$D$6,400)+100,Einstellungen!$D$7+5,AB$3))=AB$3,TEXT(DATE(MOD(Einstellungen!$D$6,400)+100,Einstellungen!$D$7+5,AB$3),"TTT"),"")</f>
        <v>So</v>
      </c>
      <c r="AC14" s="2" t="str">
        <f>IF(DAY(DATE(MOD(Einstellungen!$D$6,400)+100,Einstellungen!$D$7+5,AC$3))=AC$3,TEXT(DATE(MOD(Einstellungen!$D$6,400)+100,Einstellungen!$D$7+5,AC$3),"TTT"),"")</f>
        <v>Mo</v>
      </c>
      <c r="AD14" s="2" t="str">
        <f>IF(DAY(DATE(MOD(Einstellungen!$D$6,400)+100,Einstellungen!$D$7+5,AD$3))=AD$3,TEXT(DATE(MOD(Einstellungen!$D$6,400)+100,Einstellungen!$D$7+5,AD$3),"TTT"),"")</f>
        <v>Di</v>
      </c>
      <c r="AE14" s="2" t="str">
        <f>IF(DAY(DATE(MOD(Einstellungen!$D$6,400)+100,Einstellungen!$D$7+5,AE$3))=AE$3,TEXT(DATE(MOD(Einstellungen!$D$6,400)+100,Einstellungen!$D$7+5,AE$3),"TTT"),"")</f>
        <v>Mi</v>
      </c>
      <c r="AF14" s="2" t="str">
        <f>IF(DAY(DATE(MOD(Einstellungen!$D$6,400)+100,Einstellungen!$D$7+5,AF$3))=AF$3,TEXT(DATE(MOD(Einstellungen!$D$6,400)+100,Einstellungen!$D$7+5,AF$3),"TTT"),"")</f>
        <v>Do</v>
      </c>
      <c r="AG14" s="2" t="str">
        <f>IF(DAY(DATE(MOD(Einstellungen!$D$6,400)+100,Einstellungen!$D$7+5,AG$3))=AG$3,TEXT(DATE(MOD(Einstellungen!$D$6,400)+100,Einstellungen!$D$7+5,AG$3),"TTT"),"")</f>
        <v>Fr</v>
      </c>
    </row>
    <row r="15" spans="1:33" s="1" customFormat="1" ht="100" customHeight="1">
      <c r="B15" s="4" t="str">
        <f>IF(DAY(DATE(MOD(Einstellungen!$D$6,400)+100,Einstellungen!$D$7+5,1))=1,TEXT(DATE(MOD(Einstellungen!$D$6,400)+100,Einstellungen!$D$7+5,1),"MMM"),"Kein gültiges Datum")</f>
        <v>Jul</v>
      </c>
      <c r="C15" s="71" t="s">
        <v>37</v>
      </c>
      <c r="D15" s="32"/>
      <c r="E15" s="32"/>
      <c r="F15" s="32"/>
      <c r="G15" s="34"/>
      <c r="H15" s="34"/>
      <c r="I15" s="33"/>
      <c r="J15" s="33"/>
      <c r="K15" s="34"/>
      <c r="L15" s="70" t="s">
        <v>32</v>
      </c>
      <c r="M15" s="34"/>
      <c r="N15" s="33"/>
      <c r="O15" s="34"/>
      <c r="P15" s="32"/>
      <c r="Q15" s="33"/>
      <c r="R15" s="59"/>
      <c r="S15" s="32"/>
      <c r="T15" s="34"/>
      <c r="U15" s="32"/>
      <c r="V15" s="42"/>
      <c r="W15" s="42"/>
      <c r="X15" s="33"/>
      <c r="Y15" s="33"/>
      <c r="Z15" s="50"/>
      <c r="AA15" s="34"/>
      <c r="AB15" s="43"/>
      <c r="AC15" s="43"/>
      <c r="AD15" s="43"/>
      <c r="AE15" s="43"/>
      <c r="AF15" s="37"/>
      <c r="AG15" s="37"/>
    </row>
    <row r="67" spans="2:28">
      <c r="B67" s="10"/>
      <c r="C67" s="10"/>
      <c r="D67" s="10"/>
      <c r="E67" s="10"/>
      <c r="F67" s="10"/>
      <c r="G67" s="10"/>
      <c r="H67" s="11"/>
      <c r="I67" s="11"/>
      <c r="J67" s="11"/>
      <c r="K67" s="10"/>
    </row>
    <row r="68" spans="2:28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2:28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spans="2:28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</row>
    <row r="71" spans="2:28" s="10" customForma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2:28" s="10" customForma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2:28" s="10" customForma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2:28" s="10" customForma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2:28" s="10" customForma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2:28" s="10" customForma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2:28" s="10" customForma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2:28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</row>
    <row r="79" spans="2:28">
      <c r="B79" s="17"/>
      <c r="C79" s="17"/>
      <c r="D79" s="17"/>
      <c r="E79" s="17"/>
      <c r="F79" s="17"/>
      <c r="G79" s="17"/>
      <c r="H79" s="19"/>
      <c r="I79" s="17"/>
      <c r="J79" s="17"/>
      <c r="K79" s="17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2:28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spans="2:28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spans="2:28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2:28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spans="2:28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spans="2:28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</row>
    <row r="86" spans="2:28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  <row r="87" spans="2:28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spans="2:28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</row>
    <row r="89" spans="2:28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</row>
    <row r="90" spans="2:28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spans="2:28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spans="2:28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2:28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</row>
    <row r="94" spans="2:28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spans="2:28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</row>
    <row r="96" spans="2:28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spans="2:28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</row>
    <row r="98" spans="2:28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</row>
    <row r="99" spans="2:28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</row>
    <row r="100" spans="2:28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</row>
    <row r="101" spans="2:28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</row>
    <row r="102" spans="2:28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</row>
    <row r="103" spans="2:28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</row>
    <row r="104" spans="2:28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</row>
    <row r="105" spans="2:28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</row>
    <row r="106" spans="2:28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</row>
    <row r="107" spans="2:28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</row>
    <row r="108" spans="2:2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</row>
    <row r="109" spans="2:28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</row>
    <row r="110" spans="2:28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</row>
    <row r="111" spans="2:28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</row>
    <row r="112" spans="2:28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</row>
    <row r="113" spans="2:28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</row>
    <row r="114" spans="2:28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</row>
    <row r="115" spans="2:28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</row>
  </sheetData>
  <sheetProtection password="BD1A" sheet="1" objects="1" scenarios="1" formatCells="0" selectLockedCells="1"/>
  <mergeCells count="1">
    <mergeCell ref="AF2:AG2"/>
  </mergeCells>
  <conditionalFormatting sqref="C4:AG4 C6:AG6 C8:AG8 C10:AG10 C12:AG12 C14:AG14">
    <cfRule type="containsText" dxfId="2" priority="8" operator="containsText" text="Sa">
      <formula>NOT(ISERROR(SEARCH("Sa",C4)))</formula>
    </cfRule>
    <cfRule type="containsText" dxfId="1" priority="9" operator="containsText" text="So">
      <formula>NOT(ISERROR(SEARCH("So",C4)))</formula>
    </cfRule>
    <cfRule type="containsBlanks" dxfId="0" priority="12">
      <formula>LEN(TRIM(C4))=0</formula>
    </cfRule>
  </conditionalFormatting>
  <pageMargins left="0.23622047244094491" right="0.23622047244094491" top="0.74803149606299213" bottom="0.74803149606299213" header="0.31496062992125984" footer="0.31496062992125984"/>
  <pageSetup paperSize="9" scale="67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G20"/>
  <sheetViews>
    <sheetView workbookViewId="0">
      <selection activeCell="D10" sqref="D10"/>
    </sheetView>
  </sheetViews>
  <sheetFormatPr baseColWidth="10" defaultColWidth="11.5" defaultRowHeight="15"/>
  <cols>
    <col min="1" max="3" width="11.5" style="10"/>
    <col min="4" max="4" width="16.1640625" style="21" customWidth="1"/>
    <col min="5" max="6" width="11.5" style="10"/>
    <col min="7" max="7" width="11.5" style="22"/>
    <col min="8" max="16384" width="11.5" style="10"/>
  </cols>
  <sheetData>
    <row r="4" spans="3:7">
      <c r="C4" s="12" t="s">
        <v>1</v>
      </c>
      <c r="D4" s="20"/>
      <c r="F4" s="13" t="s">
        <v>3</v>
      </c>
    </row>
    <row r="5" spans="3:7">
      <c r="C5" s="12"/>
      <c r="D5" s="20"/>
    </row>
    <row r="6" spans="3:7" ht="17">
      <c r="C6" s="12" t="s">
        <v>0</v>
      </c>
      <c r="D6" s="23">
        <v>2020</v>
      </c>
      <c r="F6" s="14" t="s">
        <v>4</v>
      </c>
    </row>
    <row r="7" spans="3:7">
      <c r="C7" s="12" t="s">
        <v>2</v>
      </c>
      <c r="D7" s="23">
        <v>2</v>
      </c>
    </row>
    <row r="8" spans="3:7">
      <c r="C8" s="12"/>
      <c r="D8" s="20"/>
    </row>
    <row r="9" spans="3:7">
      <c r="C9" s="12" t="s">
        <v>7</v>
      </c>
      <c r="D9" s="23">
        <v>2</v>
      </c>
      <c r="F9" s="11"/>
      <c r="G9" s="22">
        <v>1</v>
      </c>
    </row>
    <row r="10" spans="3:7">
      <c r="C10" s="12" t="s">
        <v>5</v>
      </c>
      <c r="D10" s="23" t="s">
        <v>21</v>
      </c>
      <c r="F10" s="11" t="s">
        <v>6</v>
      </c>
      <c r="G10" s="22">
        <v>2</v>
      </c>
    </row>
    <row r="11" spans="3:7">
      <c r="C11" s="12" t="s">
        <v>8</v>
      </c>
      <c r="D11" s="24">
        <v>43836</v>
      </c>
      <c r="F11" s="11">
        <f>IF(D9=1,D6,D6-1)</f>
        <v>2019</v>
      </c>
      <c r="G11" s="22">
        <v>3</v>
      </c>
    </row>
    <row r="12" spans="3:7">
      <c r="F12" s="11">
        <f>F11+1</f>
        <v>2020</v>
      </c>
      <c r="G12" s="22">
        <v>4</v>
      </c>
    </row>
    <row r="13" spans="3:7">
      <c r="G13" s="22">
        <v>5</v>
      </c>
    </row>
    <row r="14" spans="3:7">
      <c r="G14" s="22">
        <v>6</v>
      </c>
    </row>
    <row r="15" spans="3:7">
      <c r="G15" s="22">
        <v>7</v>
      </c>
    </row>
    <row r="16" spans="3:7">
      <c r="G16" s="22">
        <v>8</v>
      </c>
    </row>
    <row r="17" spans="7:7">
      <c r="G17" s="22">
        <v>9</v>
      </c>
    </row>
    <row r="18" spans="7:7">
      <c r="G18" s="22">
        <v>10</v>
      </c>
    </row>
    <row r="19" spans="7:7">
      <c r="G19" s="22">
        <v>11</v>
      </c>
    </row>
    <row r="20" spans="7:7">
      <c r="G20" s="22">
        <v>12</v>
      </c>
    </row>
  </sheetData>
  <sheetProtection password="BD1A" sheet="1" objects="1" scenarios="1" selectLockedCells="1"/>
  <dataValidations count="2">
    <dataValidation type="list" allowBlank="1" showInputMessage="1" showErrorMessage="1" sqref="D7:D8" xr:uid="{00000000-0002-0000-0100-000000000000}">
      <formula1>$G$9:$G$20</formula1>
    </dataValidation>
    <dataValidation type="list" allowBlank="1" showInputMessage="1" showErrorMessage="1" sqref="D9" xr:uid="{00000000-0002-0000-0100-000001000000}">
      <formula1>$G$9:$G$10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Klausurplan</vt:lpstr>
      <vt:lpstr>Einstellungen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Felicitas Pschierer</cp:lastModifiedBy>
  <cp:lastPrinted>2020-05-06T13:11:23Z</cp:lastPrinted>
  <dcterms:created xsi:type="dcterms:W3CDTF">2010-09-28T21:23:52Z</dcterms:created>
  <dcterms:modified xsi:type="dcterms:W3CDTF">2020-05-06T17:01:33Z</dcterms:modified>
</cp:coreProperties>
</file>